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armarthenshire.sharepoint.com/sites/SP_CFPO_PI_MS/Management Support Officers/Recruitment/"/>
    </mc:Choice>
  </mc:AlternateContent>
  <xr:revisionPtr revIDLastSave="7" documentId="8_{326CAF46-730F-4067-BA08-52FCB9303E0C}" xr6:coauthVersionLast="47" xr6:coauthVersionMax="47" xr10:uidLastSave="{0AAA030C-BC7D-4AB0-922E-6CD55467389C}"/>
  <bookViews>
    <workbookView xWindow="28680" yWindow="-120" windowWidth="29040" windowHeight="15720" xr2:uid="{00000000-000D-0000-FFFF-FFFF00000000}"/>
  </bookViews>
  <sheets>
    <sheet name="Interview" sheetId="7" r:id="rId1"/>
    <sheet name="Excel Test (o)" sheetId="1" state="hidden" r:id="rId2"/>
    <sheet name="Word Test (o)" sheetId="4" state="hidden" r:id="rId3"/>
    <sheet name="Interview (o)" sheetId="3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7" l="1"/>
  <c r="L13" i="7"/>
  <c r="H13" i="7"/>
  <c r="D13" i="7"/>
  <c r="C13" i="7"/>
  <c r="E13" i="7"/>
  <c r="U13" i="7"/>
  <c r="S13" i="7"/>
  <c r="Q13" i="7"/>
  <c r="O13" i="7"/>
  <c r="M13" i="7"/>
  <c r="K13" i="7"/>
  <c r="I13" i="7"/>
  <c r="G13" i="7"/>
  <c r="S14" i="7" l="1"/>
  <c r="C14" i="7"/>
  <c r="O14" i="7"/>
  <c r="G14" i="7"/>
  <c r="K14" i="7"/>
  <c r="P17" i="4" l="1"/>
  <c r="N17" i="4"/>
  <c r="L17" i="4"/>
  <c r="J17" i="4"/>
  <c r="P27" i="1"/>
  <c r="N27" i="1"/>
  <c r="L27" i="1"/>
  <c r="J27" i="1"/>
  <c r="H27" i="1"/>
  <c r="F27" i="1"/>
  <c r="H17" i="4"/>
  <c r="F17" i="4"/>
  <c r="D17" i="4"/>
  <c r="B17" i="4"/>
  <c r="D27" i="1" l="1"/>
  <c r="U25" i="3"/>
  <c r="T25" i="3"/>
  <c r="R25" i="3"/>
  <c r="Q25" i="3"/>
  <c r="O25" i="3"/>
  <c r="U26" i="3"/>
  <c r="T26" i="3"/>
  <c r="O26" i="3"/>
  <c r="N26" i="3"/>
  <c r="L26" i="3"/>
  <c r="K26" i="3"/>
  <c r="I26" i="3"/>
  <c r="H26" i="3"/>
  <c r="F26" i="3"/>
  <c r="E26" i="3"/>
  <c r="C26" i="3"/>
  <c r="B26" i="3"/>
  <c r="R26" i="3"/>
  <c r="Q26" i="3"/>
  <c r="W25" i="3"/>
  <c r="U27" i="3"/>
  <c r="T27" i="3"/>
  <c r="R27" i="3"/>
  <c r="Q27" i="3"/>
  <c r="O27" i="3"/>
  <c r="N27" i="3"/>
  <c r="L27" i="3"/>
  <c r="K27" i="3"/>
  <c r="I27" i="3"/>
  <c r="H27" i="3"/>
  <c r="F27" i="3"/>
  <c r="E27" i="3"/>
  <c r="C27" i="3"/>
  <c r="B27" i="3"/>
  <c r="U22" i="3"/>
  <c r="T22" i="3"/>
  <c r="O22" i="3"/>
  <c r="W18" i="3"/>
  <c r="W23" i="3" s="1"/>
  <c r="U18" i="3"/>
  <c r="T18" i="3"/>
  <c r="R18" i="3"/>
  <c r="R22" i="3" s="1"/>
  <c r="Q18" i="3"/>
  <c r="O18" i="3"/>
  <c r="N18" i="3"/>
  <c r="L18" i="3"/>
  <c r="K18" i="3"/>
  <c r="K25" i="3" s="1"/>
  <c r="I18" i="3"/>
  <c r="I25" i="3" s="1"/>
  <c r="H18" i="3"/>
  <c r="F18" i="3"/>
  <c r="F22" i="3" s="1"/>
  <c r="E18" i="3"/>
  <c r="E25" i="3" s="1"/>
  <c r="C18" i="3"/>
  <c r="C25" i="3" s="1"/>
  <c r="B18" i="3"/>
  <c r="N22" i="3" l="1"/>
  <c r="N25" i="3"/>
  <c r="H22" i="3"/>
  <c r="H25" i="3"/>
  <c r="B22" i="3"/>
  <c r="B25" i="3"/>
  <c r="L22" i="3"/>
  <c r="L25" i="3"/>
  <c r="F25" i="3"/>
  <c r="F28" i="3" s="1"/>
  <c r="O28" i="3"/>
  <c r="U28" i="3"/>
  <c r="I28" i="3"/>
  <c r="C28" i="3"/>
  <c r="H28" i="3"/>
  <c r="T28" i="3"/>
  <c r="T30" i="3" s="1"/>
  <c r="H19" i="3"/>
  <c r="N23" i="3"/>
  <c r="T19" i="3"/>
  <c r="T23" i="3"/>
  <c r="L28" i="3"/>
  <c r="C22" i="3"/>
  <c r="B23" i="3" s="1"/>
  <c r="B28" i="3"/>
  <c r="N28" i="3"/>
  <c r="N30" i="3" s="1"/>
  <c r="E19" i="3"/>
  <c r="K19" i="3"/>
  <c r="Q19" i="3"/>
  <c r="I22" i="3"/>
  <c r="H23" i="3" s="1"/>
  <c r="R28" i="3"/>
  <c r="X19" i="3"/>
  <c r="X21" i="3"/>
  <c r="Y21" i="3" s="1"/>
  <c r="X20" i="3"/>
  <c r="Y20" i="3" s="1"/>
  <c r="X18" i="3"/>
  <c r="Y18" i="3" s="1"/>
  <c r="E22" i="3"/>
  <c r="E23" i="3" s="1"/>
  <c r="Q22" i="3"/>
  <c r="Q23" i="3" s="1"/>
  <c r="B19" i="3"/>
  <c r="N19" i="3"/>
  <c r="E28" i="3"/>
  <c r="K28" i="3"/>
  <c r="Q28" i="3"/>
  <c r="K22" i="3"/>
  <c r="K23" i="3" s="1"/>
  <c r="E30" i="3" l="1"/>
  <c r="H30" i="3"/>
  <c r="K30" i="3"/>
  <c r="B30" i="3"/>
  <c r="Q30" i="3"/>
  <c r="B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Neal Thomas</author>
  </authors>
  <commentList>
    <comment ref="J2" authorId="0" shapeId="0" xr:uid="{66F5C167-5525-4C17-944E-53F4C96AE95D}">
      <text>
        <r>
          <rPr>
            <b/>
            <sz val="9"/>
            <color indexed="81"/>
            <rFont val="Tahoma"/>
            <family val="2"/>
          </rPr>
          <t>Neal Thomas:</t>
        </r>
        <r>
          <rPr>
            <sz val="9"/>
            <color indexed="81"/>
            <rFont val="Tahoma"/>
            <family val="2"/>
          </rPr>
          <t xml:space="preserve">
Did note rename Sheet 1 to Rawdata</t>
        </r>
      </text>
    </comment>
    <comment ref="H4" authorId="0" shapeId="0" xr:uid="{5CB0F576-651E-4056-8DCC-0461B9F002A5}">
      <text>
        <r>
          <rPr>
            <b/>
            <sz val="9"/>
            <color indexed="81"/>
            <rFont val="Tahoma"/>
            <family val="2"/>
          </rPr>
          <t>Neal Thomas:</t>
        </r>
        <r>
          <rPr>
            <sz val="9"/>
            <color indexed="81"/>
            <rFont val="Tahoma"/>
            <family val="2"/>
          </rPr>
          <t xml:space="preserve">
Only changed the data to Ariel (not whole sheet).</t>
        </r>
      </text>
    </comment>
    <comment ref="H9" authorId="0" shapeId="0" xr:uid="{54A68D4B-48CD-4624-B158-92898A3FF88B}">
      <text>
        <r>
          <rPr>
            <b/>
            <sz val="9"/>
            <color indexed="81"/>
            <rFont val="Tahoma"/>
            <family val="2"/>
          </rPr>
          <t>Neal Thomas:</t>
        </r>
        <r>
          <rPr>
            <sz val="9"/>
            <color indexed="81"/>
            <rFont val="Tahoma"/>
            <family val="2"/>
          </rPr>
          <t xml:space="preserve">
Freezed the panes from H3 and by doing so hid Columns A &amp; B.</t>
        </r>
      </text>
    </comment>
    <comment ref="D15" authorId="0" shapeId="0" xr:uid="{73F7F8DF-7E2E-4ECB-8E92-844F7FEC0D63}">
      <text>
        <r>
          <rPr>
            <b/>
            <sz val="9"/>
            <color indexed="81"/>
            <rFont val="Tahoma"/>
            <family val="2"/>
          </rPr>
          <t>Neal Thomas:</t>
        </r>
        <r>
          <rPr>
            <sz val="9"/>
            <color indexed="81"/>
            <rFont val="Tahoma"/>
            <family val="2"/>
          </rPr>
          <t xml:space="preserve">
Used Vlookup and created a new column which wasn't required but does show a different way to solve what was asked.</t>
        </r>
      </text>
    </comment>
    <comment ref="F15" authorId="0" shapeId="0" xr:uid="{70C50EDB-F384-4531-816C-C916612EE695}">
      <text>
        <r>
          <rPr>
            <b/>
            <sz val="9"/>
            <color indexed="81"/>
            <rFont val="Tahoma"/>
            <family val="2"/>
          </rPr>
          <t>Neal Thomas:</t>
        </r>
        <r>
          <rPr>
            <sz val="9"/>
            <color indexed="81"/>
            <rFont val="Tahoma"/>
            <family val="2"/>
          </rPr>
          <t xml:space="preserve">
Entered formulas manually dependant on tax code.</t>
        </r>
      </text>
    </comment>
    <comment ref="J15" authorId="0" shapeId="0" xr:uid="{45D1D85A-12F2-4682-8449-A9C7484074FB}">
      <text>
        <r>
          <rPr>
            <b/>
            <sz val="9"/>
            <color indexed="81"/>
            <rFont val="Tahoma"/>
            <family val="2"/>
          </rPr>
          <t>Neal Thomas:</t>
        </r>
        <r>
          <rPr>
            <sz val="9"/>
            <color indexed="81"/>
            <rFont val="Tahoma"/>
            <family val="2"/>
          </rPr>
          <t xml:space="preserve">
Entered formulas manually dependant on tax code.</t>
        </r>
      </text>
    </comment>
    <comment ref="H17" authorId="0" shapeId="0" xr:uid="{F08646C1-7F83-4D4A-8F68-1B7416B8ACB8}">
      <text>
        <r>
          <rPr>
            <b/>
            <sz val="9"/>
            <color indexed="81"/>
            <rFont val="Tahoma"/>
            <family val="2"/>
          </rPr>
          <t>Neal Thomas:</t>
        </r>
        <r>
          <rPr>
            <sz val="9"/>
            <color indexed="81"/>
            <rFont val="Tahoma"/>
            <family val="2"/>
          </rPr>
          <t xml:space="preserve">
Believe candidate has calculated using a calculator. Only 1 mark for calculating correctly.</t>
        </r>
      </text>
    </comment>
    <comment ref="H18" authorId="0" shapeId="0" xr:uid="{88D49304-ECA9-4077-A7DA-850B18137A26}">
      <text>
        <r>
          <rPr>
            <b/>
            <sz val="9"/>
            <color indexed="81"/>
            <rFont val="Tahoma"/>
            <family val="2"/>
          </rPr>
          <t>Neal Thomas:</t>
        </r>
        <r>
          <rPr>
            <sz val="9"/>
            <color indexed="81"/>
            <rFont val="Tahoma"/>
            <family val="2"/>
          </rPr>
          <t xml:space="preserve">
Believe candidate has calculated using a calculator</t>
        </r>
      </text>
    </comment>
    <comment ref="D19" authorId="0" shapeId="0" xr:uid="{0AC6BB1E-82B0-4706-B42C-E8592C45453C}">
      <text>
        <r>
          <rPr>
            <b/>
            <sz val="9"/>
            <color indexed="81"/>
            <rFont val="Tahoma"/>
            <family val="2"/>
          </rPr>
          <t>Neal Thomas:</t>
        </r>
        <r>
          <rPr>
            <sz val="9"/>
            <color indexed="81"/>
            <rFont val="Tahoma"/>
            <family val="2"/>
          </rPr>
          <t xml:space="preserve">
Used Current £ instead of Accountancy £.</t>
        </r>
      </text>
    </comment>
    <comment ref="H19" authorId="0" shapeId="0" xr:uid="{5FCCBA0A-8E63-40C2-8A45-CE41B134F31F}">
      <text>
        <r>
          <rPr>
            <b/>
            <sz val="9"/>
            <color indexed="81"/>
            <rFont val="Tahoma"/>
            <family val="2"/>
          </rPr>
          <t>Neal Thomas:</t>
        </r>
        <r>
          <rPr>
            <sz val="9"/>
            <color indexed="81"/>
            <rFont val="Tahoma"/>
            <family val="2"/>
          </rPr>
          <t xml:space="preserve">
Gross Amount currency format applied not Accountancy</t>
        </r>
      </text>
    </comment>
    <comment ref="F21" authorId="0" shapeId="0" xr:uid="{8D275E0B-0556-4CD4-9A04-D836BA974E67}">
      <text>
        <r>
          <rPr>
            <b/>
            <sz val="9"/>
            <color indexed="81"/>
            <rFont val="Tahoma"/>
            <family val="2"/>
          </rPr>
          <t>Neal Thomas:</t>
        </r>
        <r>
          <rPr>
            <sz val="9"/>
            <color indexed="81"/>
            <rFont val="Tahoma"/>
            <family val="2"/>
          </rPr>
          <t xml:space="preserve">
Sum was incorrectly entered only covering row 6 to 21.</t>
        </r>
      </text>
    </comment>
    <comment ref="H21" authorId="0" shapeId="0" xr:uid="{BBADAE48-6027-4DDF-8415-921666C0F3C0}">
      <text>
        <r>
          <rPr>
            <b/>
            <sz val="9"/>
            <color indexed="81"/>
            <rFont val="Tahoma"/>
            <family val="2"/>
          </rPr>
          <t>Neal Thomas:</t>
        </r>
        <r>
          <rPr>
            <sz val="9"/>
            <color indexed="81"/>
            <rFont val="Tahoma"/>
            <family val="2"/>
          </rPr>
          <t xml:space="preserve">
Due to step 3 not being applied correctly, these cells were not formatted correctly. Full marks here as deduction applied in step 3</t>
        </r>
      </text>
    </comment>
    <comment ref="F22" authorId="0" shapeId="0" xr:uid="{726CEFF6-51FC-4238-BB55-5912FF57B0E5}">
      <text>
        <r>
          <rPr>
            <b/>
            <sz val="9"/>
            <color indexed="81"/>
            <rFont val="Tahoma"/>
            <family val="2"/>
          </rPr>
          <t>Neal Thomas:</t>
        </r>
        <r>
          <rPr>
            <sz val="9"/>
            <color indexed="81"/>
            <rFont val="Tahoma"/>
            <family val="2"/>
          </rPr>
          <t xml:space="preserve">
Attempted but not fully understanding how to apply it across the whole row.</t>
        </r>
      </text>
    </comment>
    <comment ref="H22" authorId="0" shapeId="0" xr:uid="{DDC01E83-6DF9-41D8-85E3-1B7DCEA690F3}">
      <text>
        <r>
          <rPr>
            <b/>
            <sz val="9"/>
            <color indexed="81"/>
            <rFont val="Tahoma"/>
            <family val="2"/>
          </rPr>
          <t>Neal Thomas:</t>
        </r>
        <r>
          <rPr>
            <sz val="9"/>
            <color indexed="81"/>
            <rFont val="Tahoma"/>
            <family val="2"/>
          </rPr>
          <t xml:space="preserve">
Cell format applied manually not by conditional formatting</t>
        </r>
      </text>
    </comment>
    <comment ref="F23" authorId="0" shapeId="0" xr:uid="{D777DC83-4DF6-4CE6-ABB6-676D2634E62E}">
      <text>
        <r>
          <rPr>
            <b/>
            <sz val="9"/>
            <color indexed="81"/>
            <rFont val="Tahoma"/>
            <family val="2"/>
          </rPr>
          <t>Neal Thomas:</t>
        </r>
        <r>
          <rPr>
            <sz val="9"/>
            <color indexed="81"/>
            <rFont val="Tahoma"/>
            <family val="2"/>
          </rPr>
          <t xml:space="preserve">
Did not apply the format requested</t>
        </r>
      </text>
    </comment>
    <comment ref="H23" authorId="0" shapeId="0" xr:uid="{2EE5CE0B-FB36-47D3-89C5-372E90F1C80F}">
      <text>
        <r>
          <rPr>
            <b/>
            <sz val="9"/>
            <color indexed="81"/>
            <rFont val="Tahoma"/>
            <family val="2"/>
          </rPr>
          <t>Neal Thomas:</t>
        </r>
        <r>
          <rPr>
            <sz val="9"/>
            <color indexed="81"/>
            <rFont val="Tahoma"/>
            <family val="2"/>
          </rPr>
          <t xml:space="preserve">
Title added to table not graph.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Neal Thomas</author>
  </authors>
  <commentList>
    <comment ref="F3" authorId="0" shapeId="0" xr:uid="{C315337F-E60F-4CE9-8A18-429F4629922F}">
      <text>
        <r>
          <rPr>
            <b/>
            <sz val="9"/>
            <color indexed="81"/>
            <rFont val="Tahoma"/>
            <family val="2"/>
          </rPr>
          <t>Neal Thomas:</t>
        </r>
        <r>
          <rPr>
            <sz val="9"/>
            <color indexed="81"/>
            <rFont val="Tahoma"/>
            <family val="2"/>
          </rPr>
          <t xml:space="preserve">
Not applied right across body</t>
        </r>
      </text>
    </comment>
    <comment ref="D9" authorId="0" shapeId="0" xr:uid="{5267EE22-8D0E-435C-BE49-929647EF190D}">
      <text>
        <r>
          <rPr>
            <b/>
            <sz val="9"/>
            <color indexed="81"/>
            <rFont val="Tahoma"/>
            <family val="2"/>
          </rPr>
          <t>Neal Thomas:</t>
        </r>
        <r>
          <rPr>
            <sz val="9"/>
            <color indexed="81"/>
            <rFont val="Tahoma"/>
            <family val="2"/>
          </rPr>
          <t xml:space="preserve">
Dear Mrs Jones should have been used.</t>
        </r>
      </text>
    </comment>
    <comment ref="H9" authorId="0" shapeId="0" xr:uid="{9B5223DC-D083-409E-BC42-D31F6D5938A5}">
      <text>
        <r>
          <rPr>
            <b/>
            <sz val="9"/>
            <color indexed="81"/>
            <rFont val="Tahoma"/>
            <family val="2"/>
          </rPr>
          <t>Neal Thomas:</t>
        </r>
        <r>
          <rPr>
            <sz val="9"/>
            <color indexed="81"/>
            <rFont val="Tahoma"/>
            <family val="2"/>
          </rPr>
          <t xml:space="preserve">
Dear Mrs Jones should have been used.</t>
        </r>
      </text>
    </comment>
    <comment ref="D14" authorId="0" shapeId="0" xr:uid="{C9BDC1DC-92DE-4B23-8113-9ACB99BE884D}">
      <text>
        <r>
          <rPr>
            <b/>
            <sz val="9"/>
            <color indexed="81"/>
            <rFont val="Tahoma"/>
            <family val="2"/>
          </rPr>
          <t>Neal Thomas:</t>
        </r>
        <r>
          <rPr>
            <sz val="9"/>
            <color indexed="81"/>
            <rFont val="Tahoma"/>
            <family val="2"/>
          </rPr>
          <t xml:space="preserve">
Use Enc but should have included Invalid insurance document</t>
        </r>
      </text>
    </comment>
  </commentList>
</comments>
</file>

<file path=xl/sharedStrings.xml><?xml version="1.0" encoding="utf-8"?>
<sst xmlns="http://schemas.openxmlformats.org/spreadsheetml/2006/main" count="124" uniqueCount="86">
  <si>
    <t>Post applied for</t>
  </si>
  <si>
    <t>Contact Number</t>
  </si>
  <si>
    <t>Candidates names</t>
  </si>
  <si>
    <t xml:space="preserve">Imterviewers questions / Panel Initials </t>
  </si>
  <si>
    <t>Interview Score</t>
  </si>
  <si>
    <t>Total Interview Score</t>
  </si>
  <si>
    <t xml:space="preserve"> Presentation Test</t>
  </si>
  <si>
    <t>Total Score</t>
  </si>
  <si>
    <t>Marks out of</t>
  </si>
  <si>
    <t>Pearson</t>
  </si>
  <si>
    <t>0046656 Storer</t>
  </si>
  <si>
    <t>Evans</t>
  </si>
  <si>
    <t>0035387 Davies</t>
  </si>
  <si>
    <t>Hughes</t>
  </si>
  <si>
    <t>0045956 Lewis</t>
  </si>
  <si>
    <t>0046639 Davies</t>
  </si>
  <si>
    <r>
      <t>1.</t>
    </r>
    <r>
      <rPr>
        <sz val="7"/>
        <color theme="1"/>
        <rFont val="Arial"/>
        <family val="2"/>
      </rPr>
      <t xml:space="preserve">       </t>
    </r>
    <r>
      <rPr>
        <sz val="11"/>
        <color theme="1"/>
        <rFont val="Arial"/>
        <family val="2"/>
      </rPr>
      <t xml:space="preserve">Create a New Sheet Called </t>
    </r>
    <r>
      <rPr>
        <b/>
        <sz val="11"/>
        <color theme="1"/>
        <rFont val="Arial"/>
        <family val="2"/>
      </rPr>
      <t>Data1</t>
    </r>
    <r>
      <rPr>
        <sz val="11"/>
        <color theme="1"/>
        <rFont val="Arial"/>
        <family val="2"/>
      </rPr>
      <t>.</t>
    </r>
  </si>
  <si>
    <r>
      <t>2.</t>
    </r>
    <r>
      <rPr>
        <sz val="7"/>
        <color theme="1"/>
        <rFont val="Arial"/>
        <family val="2"/>
      </rPr>
      <t xml:space="preserve">       </t>
    </r>
    <r>
      <rPr>
        <sz val="11"/>
        <color theme="1"/>
        <rFont val="Arial"/>
        <family val="2"/>
      </rPr>
      <t xml:space="preserve">‘Copy’ ALL the data and headings from </t>
    </r>
    <r>
      <rPr>
        <b/>
        <sz val="11"/>
        <color theme="1"/>
        <rFont val="Arial"/>
        <family val="2"/>
      </rPr>
      <t>Rawdata</t>
    </r>
    <r>
      <rPr>
        <sz val="11"/>
        <color theme="1"/>
        <rFont val="Arial"/>
        <family val="2"/>
      </rPr>
      <t xml:space="preserve"> sheet and ‘paste’ to </t>
    </r>
    <r>
      <rPr>
        <b/>
        <sz val="11"/>
        <color theme="1"/>
        <rFont val="Arial"/>
        <family val="2"/>
      </rPr>
      <t>Data1</t>
    </r>
    <r>
      <rPr>
        <sz val="11"/>
        <color theme="1"/>
        <rFont val="Arial"/>
        <family val="2"/>
      </rPr>
      <t xml:space="preserve"> Sheet, starting at cell A1 </t>
    </r>
    <r>
      <rPr>
        <sz val="11"/>
        <color rgb="FFC00000"/>
        <rFont val="Arial"/>
        <family val="2"/>
      </rPr>
      <t>[1].</t>
    </r>
  </si>
  <si>
    <r>
      <t>3.</t>
    </r>
    <r>
      <rPr>
        <sz val="7"/>
        <color theme="1"/>
        <rFont val="Arial"/>
        <family val="2"/>
      </rPr>
      <t xml:space="preserve">       </t>
    </r>
    <r>
      <rPr>
        <sz val="11"/>
        <color theme="1"/>
        <rFont val="Arial"/>
        <family val="2"/>
      </rPr>
      <t xml:space="preserve">Change the font of All the cells (including blank cells) on the </t>
    </r>
    <r>
      <rPr>
        <b/>
        <sz val="11"/>
        <color theme="1"/>
        <rFont val="Arial"/>
        <family val="2"/>
      </rPr>
      <t>Data1</t>
    </r>
    <r>
      <rPr>
        <sz val="11"/>
        <color theme="1"/>
        <rFont val="Arial"/>
        <family val="2"/>
      </rPr>
      <t xml:space="preserve"> Sheet from ‘Calibri’ to ‘Ariel’ </t>
    </r>
    <r>
      <rPr>
        <sz val="11"/>
        <color rgb="FFC00000"/>
        <rFont val="Arial"/>
        <family val="2"/>
      </rPr>
      <t>[1].</t>
    </r>
  </si>
  <si>
    <r>
      <t>4.</t>
    </r>
    <r>
      <rPr>
        <sz val="7"/>
        <color theme="1"/>
        <rFont val="Arial"/>
        <family val="2"/>
      </rPr>
      <t xml:space="preserve">       </t>
    </r>
    <r>
      <rPr>
        <sz val="11"/>
        <color theme="1"/>
        <rFont val="Arial"/>
        <family val="2"/>
      </rPr>
      <t xml:space="preserve">Make ‘Row 1’ your header by change the font to </t>
    </r>
    <r>
      <rPr>
        <b/>
        <sz val="11"/>
        <color theme="1"/>
        <rFont val="Arial"/>
        <family val="2"/>
      </rPr>
      <t>Bold</t>
    </r>
    <r>
      <rPr>
        <sz val="11"/>
        <color theme="1"/>
        <rFont val="Arial"/>
        <family val="2"/>
      </rPr>
      <t xml:space="preserve"> </t>
    </r>
    <r>
      <rPr>
        <sz val="11"/>
        <color rgb="FFC00000"/>
        <rFont val="Arial"/>
        <family val="2"/>
      </rPr>
      <t>[1]</t>
    </r>
    <r>
      <rPr>
        <sz val="11"/>
        <color theme="1"/>
        <rFont val="Arial"/>
        <family val="2"/>
      </rPr>
      <t>.</t>
    </r>
  </si>
  <si>
    <r>
      <t>5.</t>
    </r>
    <r>
      <rPr>
        <sz val="7"/>
        <color theme="1"/>
        <rFont val="Arial"/>
        <family val="2"/>
      </rPr>
      <t xml:space="preserve">       </t>
    </r>
    <r>
      <rPr>
        <sz val="11"/>
        <color theme="1"/>
        <rFont val="Arial"/>
        <family val="2"/>
      </rPr>
      <t xml:space="preserve">Apply a filter on this new header </t>
    </r>
    <r>
      <rPr>
        <sz val="11"/>
        <color rgb="FFC00000"/>
        <rFont val="Arial"/>
        <family val="2"/>
      </rPr>
      <t>[1]</t>
    </r>
    <r>
      <rPr>
        <sz val="11"/>
        <color theme="1"/>
        <rFont val="Arial"/>
        <family val="2"/>
      </rPr>
      <t>.</t>
    </r>
  </si>
  <si>
    <r>
      <t>6.</t>
    </r>
    <r>
      <rPr>
        <sz val="7"/>
        <color theme="1"/>
        <rFont val="Arial"/>
        <family val="2"/>
      </rPr>
      <t xml:space="preserve">       </t>
    </r>
    <r>
      <rPr>
        <sz val="11"/>
        <color theme="1"/>
        <rFont val="Arial"/>
        <family val="2"/>
      </rPr>
      <t>AutoFit the Column Width of each column that holds data</t>
    </r>
    <r>
      <rPr>
        <sz val="11"/>
        <color rgb="FFC00000"/>
        <rFont val="Arial"/>
        <family val="2"/>
      </rPr>
      <t xml:space="preserve"> [1]</t>
    </r>
    <r>
      <rPr>
        <sz val="11"/>
        <color theme="1"/>
        <rFont val="Arial"/>
        <family val="2"/>
      </rPr>
      <t>.</t>
    </r>
  </si>
  <si>
    <r>
      <t>7.</t>
    </r>
    <r>
      <rPr>
        <sz val="7"/>
        <color theme="1"/>
        <rFont val="Arial"/>
        <family val="2"/>
      </rPr>
      <t xml:space="preserve">       </t>
    </r>
    <r>
      <rPr>
        <sz val="11"/>
        <color theme="1"/>
        <rFont val="Arial"/>
        <family val="2"/>
      </rPr>
      <t>Sort the Data so that it is sorted by the Transaction Number ‘</t>
    </r>
    <r>
      <rPr>
        <b/>
        <sz val="11"/>
        <color theme="1"/>
        <rFont val="Arial"/>
        <family val="2"/>
      </rPr>
      <t>TransNo</t>
    </r>
    <r>
      <rPr>
        <sz val="11"/>
        <color theme="1"/>
        <rFont val="Arial"/>
        <family val="2"/>
      </rPr>
      <t xml:space="preserve">’ from lowest number to highest number  </t>
    </r>
    <r>
      <rPr>
        <sz val="11"/>
        <color rgb="FFC00000"/>
        <rFont val="Arial"/>
        <family val="2"/>
      </rPr>
      <t>[1]</t>
    </r>
    <r>
      <rPr>
        <sz val="11"/>
        <color theme="1"/>
        <rFont val="Arial"/>
        <family val="2"/>
      </rPr>
      <t>.</t>
    </r>
  </si>
  <si>
    <r>
      <t>8.</t>
    </r>
    <r>
      <rPr>
        <sz val="7"/>
        <color theme="1"/>
        <rFont val="Arial"/>
        <family val="2"/>
      </rPr>
      <t xml:space="preserve">       </t>
    </r>
    <r>
      <rPr>
        <sz val="11"/>
        <color theme="1"/>
        <rFont val="Arial"/>
        <family val="2"/>
      </rPr>
      <t xml:space="preserve">Freeze Panes from cell A2 </t>
    </r>
    <r>
      <rPr>
        <sz val="11"/>
        <color rgb="FFC00000"/>
        <rFont val="Arial"/>
        <family val="2"/>
      </rPr>
      <t>[1]</t>
    </r>
    <r>
      <rPr>
        <sz val="11"/>
        <color theme="1"/>
        <rFont val="Arial"/>
        <family val="2"/>
      </rPr>
      <t>.</t>
    </r>
  </si>
  <si>
    <r>
      <t>9.</t>
    </r>
    <r>
      <rPr>
        <sz val="7"/>
        <color theme="1"/>
        <rFont val="Arial"/>
        <family val="2"/>
      </rPr>
      <t xml:space="preserve">       </t>
    </r>
    <r>
      <rPr>
        <sz val="11"/>
        <color theme="1"/>
        <rFont val="Arial"/>
        <family val="2"/>
      </rPr>
      <t xml:space="preserve">In Column M, enter the header name as </t>
    </r>
    <r>
      <rPr>
        <b/>
        <sz val="11"/>
        <color theme="1"/>
        <rFont val="Arial"/>
        <family val="2"/>
      </rPr>
      <t>‘Gross Amount’</t>
    </r>
    <r>
      <rPr>
        <sz val="11"/>
        <color theme="1"/>
        <rFont val="Arial"/>
        <family val="2"/>
      </rPr>
      <t xml:space="preserve">, making sure that this is also in Bold </t>
    </r>
    <r>
      <rPr>
        <sz val="11"/>
        <color rgb="FFC00000"/>
        <rFont val="Arial"/>
        <family val="2"/>
      </rPr>
      <t>[1]</t>
    </r>
    <r>
      <rPr>
        <sz val="11"/>
        <color theme="1"/>
        <rFont val="Arial"/>
        <family val="2"/>
      </rPr>
      <t>.</t>
    </r>
  </si>
  <si>
    <r>
      <t>10.</t>
    </r>
    <r>
      <rPr>
        <sz val="7"/>
        <color theme="1"/>
        <rFont val="Arial"/>
        <family val="2"/>
      </rPr>
      <t xml:space="preserve">   </t>
    </r>
    <r>
      <rPr>
        <sz val="11"/>
        <color theme="1"/>
        <rFont val="Arial"/>
        <family val="2"/>
      </rPr>
      <t xml:space="preserve">Calculate the Gross Amount for each transaction to 2 decimal places, by referring to the Tax Code Column. This will be the amount, plus the VAT. The codes refer to the following </t>
    </r>
    <r>
      <rPr>
        <sz val="11"/>
        <color rgb="FFC00000"/>
        <rFont val="Arial"/>
        <family val="2"/>
      </rPr>
      <t>[4]</t>
    </r>
    <r>
      <rPr>
        <sz val="11"/>
        <color theme="1"/>
        <rFont val="Arial"/>
        <family val="2"/>
      </rPr>
      <t>:</t>
    </r>
  </si>
  <si>
    <r>
      <t>a.</t>
    </r>
    <r>
      <rPr>
        <sz val="7"/>
        <color theme="1"/>
        <rFont val="Arial"/>
        <family val="2"/>
      </rPr>
      <t xml:space="preserve">       </t>
    </r>
    <r>
      <rPr>
        <sz val="11"/>
        <color theme="1"/>
        <rFont val="Arial"/>
        <family val="2"/>
      </rPr>
      <t>V = VAT at 20%</t>
    </r>
  </si>
  <si>
    <r>
      <t>b.</t>
    </r>
    <r>
      <rPr>
        <sz val="7"/>
        <color theme="1"/>
        <rFont val="Arial"/>
        <family val="2"/>
      </rPr>
      <t xml:space="preserve">       </t>
    </r>
    <r>
      <rPr>
        <sz val="11"/>
        <color theme="1"/>
        <rFont val="Arial"/>
        <family val="2"/>
      </rPr>
      <t>Z = VAT at 0%</t>
    </r>
  </si>
  <si>
    <t>There are several ways to doing this, but the use of the following functions are expected to be used as a minimum for full marks:</t>
  </si>
  <si>
    <r>
      <t>·</t>
    </r>
    <r>
      <rPr>
        <sz val="7"/>
        <color rgb="FFC00000"/>
        <rFont val="Arial"/>
        <family val="2"/>
      </rPr>
      <t xml:space="preserve">         </t>
    </r>
    <r>
      <rPr>
        <sz val="11"/>
        <color rgb="FFC00000"/>
        <rFont val="Arial"/>
        <family val="2"/>
      </rPr>
      <t>IF statement (IF Tax Code is V then calculate the amount x 1.2)</t>
    </r>
  </si>
  <si>
    <r>
      <t>·</t>
    </r>
    <r>
      <rPr>
        <sz val="7"/>
        <color rgb="FFC00000"/>
        <rFont val="Arial"/>
        <family val="2"/>
      </rPr>
      <t xml:space="preserve">         </t>
    </r>
    <r>
      <rPr>
        <sz val="11"/>
        <color rgb="FFC00000"/>
        <rFont val="Arial"/>
        <family val="2"/>
      </rPr>
      <t>ROUND Statement (to bring the above to 2.d.p.)</t>
    </r>
  </si>
  <si>
    <r>
      <t>·</t>
    </r>
    <r>
      <rPr>
        <sz val="7"/>
        <color rgb="FFC00000"/>
        <rFont val="Arial"/>
        <family val="2"/>
      </rPr>
      <t xml:space="preserve">         </t>
    </r>
    <r>
      <rPr>
        <sz val="11"/>
        <color rgb="FFC00000"/>
        <rFont val="Arial"/>
        <family val="2"/>
      </rPr>
      <t>The last part is if Tax Code is Not V or is Z, then this cell is equal to the amount</t>
    </r>
  </si>
  <si>
    <r>
      <t>·</t>
    </r>
    <r>
      <rPr>
        <sz val="7"/>
        <color rgb="FFC00000"/>
        <rFont val="Arial"/>
        <family val="2"/>
      </rPr>
      <t xml:space="preserve">         </t>
    </r>
    <r>
      <rPr>
        <sz val="11"/>
        <color rgb="FFC00000"/>
        <rFont val="Arial"/>
        <family val="2"/>
      </rPr>
      <t>Copy this formula down to the other cell in the same column.</t>
    </r>
  </si>
  <si>
    <r>
      <t>11.</t>
    </r>
    <r>
      <rPr>
        <sz val="7"/>
        <color theme="1"/>
        <rFont val="Arial"/>
        <family val="2"/>
      </rPr>
      <t xml:space="preserve">   </t>
    </r>
    <r>
      <rPr>
        <sz val="11"/>
        <color theme="1"/>
        <rFont val="Arial"/>
        <family val="2"/>
      </rPr>
      <t>11.	Format Both Column H</t>
    </r>
    <r>
      <rPr>
        <b/>
        <sz val="11"/>
        <color theme="1"/>
        <rFont val="Arial"/>
        <family val="2"/>
      </rPr>
      <t xml:space="preserve"> ‘Amount’</t>
    </r>
    <r>
      <rPr>
        <sz val="11"/>
        <color theme="1"/>
        <rFont val="Arial"/>
        <family val="2"/>
      </rPr>
      <t xml:space="preserve"> and Column M </t>
    </r>
    <r>
      <rPr>
        <b/>
        <sz val="11"/>
        <color theme="1"/>
        <rFont val="Arial"/>
        <family val="2"/>
      </rPr>
      <t>‘Gross Amount’</t>
    </r>
    <r>
      <rPr>
        <sz val="11"/>
        <color theme="1"/>
        <rFont val="Arial"/>
        <family val="2"/>
      </rPr>
      <t xml:space="preserve"> to Accounting Number format </t>
    </r>
    <r>
      <rPr>
        <b/>
        <sz val="11"/>
        <color theme="1"/>
        <rFont val="Arial"/>
        <family val="2"/>
      </rPr>
      <t>£ English (United Kingdom)</t>
    </r>
    <r>
      <rPr>
        <sz val="11"/>
        <color theme="1"/>
        <rFont val="Arial"/>
        <family val="2"/>
      </rPr>
      <t xml:space="preserve"> </t>
    </r>
    <r>
      <rPr>
        <sz val="11"/>
        <color rgb="FFC00000"/>
        <rFont val="Arial"/>
        <family val="2"/>
      </rPr>
      <t>[1].</t>
    </r>
  </si>
  <si>
    <r>
      <t>12.</t>
    </r>
    <r>
      <rPr>
        <sz val="7"/>
        <color theme="1"/>
        <rFont val="Arial"/>
        <family val="2"/>
      </rPr>
      <t xml:space="preserve">   </t>
    </r>
    <r>
      <rPr>
        <sz val="11"/>
        <color theme="1"/>
        <rFont val="Arial"/>
        <family val="2"/>
      </rPr>
      <t xml:space="preserve">Add borders around all the cells with data and the headings row </t>
    </r>
    <r>
      <rPr>
        <sz val="11"/>
        <color rgb="FFC00000"/>
        <rFont val="Arial"/>
        <family val="2"/>
      </rPr>
      <t>[1]</t>
    </r>
    <r>
      <rPr>
        <sz val="11"/>
        <color theme="1"/>
        <rFont val="Arial"/>
        <family val="2"/>
      </rPr>
      <t>.</t>
    </r>
  </si>
  <si>
    <r>
      <t>13.</t>
    </r>
    <r>
      <rPr>
        <sz val="7"/>
        <color theme="1"/>
        <rFont val="Arial"/>
        <family val="2"/>
      </rPr>
      <t xml:space="preserve">   </t>
    </r>
    <r>
      <rPr>
        <sz val="11"/>
        <color theme="1"/>
        <rFont val="Arial"/>
        <family val="2"/>
      </rPr>
      <t>Total Both Column H ‘</t>
    </r>
    <r>
      <rPr>
        <b/>
        <sz val="11"/>
        <color theme="1"/>
        <rFont val="Arial"/>
        <family val="2"/>
      </rPr>
      <t>Amount’</t>
    </r>
    <r>
      <rPr>
        <sz val="11"/>
        <color theme="1"/>
        <rFont val="Arial"/>
        <family val="2"/>
      </rPr>
      <t xml:space="preserve"> and Column M ‘</t>
    </r>
    <r>
      <rPr>
        <b/>
        <sz val="11"/>
        <color theme="1"/>
        <rFont val="Arial"/>
        <family val="2"/>
      </rPr>
      <t xml:space="preserve">Gross Amount’ </t>
    </r>
    <r>
      <rPr>
        <sz val="11"/>
        <color theme="1"/>
        <rFont val="Arial"/>
        <family val="2"/>
      </rPr>
      <t xml:space="preserve">using the sum function and make both figures </t>
    </r>
    <r>
      <rPr>
        <b/>
        <sz val="11"/>
        <color theme="1"/>
        <rFont val="Arial"/>
        <family val="2"/>
      </rPr>
      <t>bold</t>
    </r>
    <r>
      <rPr>
        <sz val="11"/>
        <color theme="1"/>
        <rFont val="Arial"/>
        <family val="2"/>
      </rPr>
      <t xml:space="preserve"> and to the Accounting Number format </t>
    </r>
    <r>
      <rPr>
        <b/>
        <sz val="11"/>
        <color theme="1"/>
        <rFont val="Arial"/>
        <family val="2"/>
      </rPr>
      <t xml:space="preserve">£ English (United Kingdom) </t>
    </r>
    <r>
      <rPr>
        <sz val="11"/>
        <color rgb="FFC00000"/>
        <rFont val="Arial"/>
        <family val="2"/>
      </rPr>
      <t>[2]</t>
    </r>
    <r>
      <rPr>
        <sz val="11"/>
        <color theme="1"/>
        <rFont val="Arial"/>
        <family val="2"/>
      </rPr>
      <t>.</t>
    </r>
  </si>
  <si>
    <r>
      <t>14.</t>
    </r>
    <r>
      <rPr>
        <sz val="7"/>
        <color theme="1"/>
        <rFont val="Arial"/>
        <family val="2"/>
      </rPr>
      <t xml:space="preserve">   </t>
    </r>
    <r>
      <rPr>
        <sz val="11"/>
        <color theme="1"/>
        <rFont val="Arial"/>
        <family val="2"/>
      </rPr>
      <t>Using the Conditional Format, set a rule so that it highlights any rows from Column A to M in yellow, if the transaction relates to ‘</t>
    </r>
    <r>
      <rPr>
        <b/>
        <sz val="11"/>
        <color theme="1"/>
        <rFont val="Arial"/>
        <family val="2"/>
      </rPr>
      <t>Account’</t>
    </r>
    <r>
      <rPr>
        <sz val="11"/>
        <color theme="1"/>
        <rFont val="Arial"/>
        <family val="2"/>
      </rPr>
      <t xml:space="preserve"> 9001 (Column D) </t>
    </r>
    <r>
      <rPr>
        <sz val="11"/>
        <color rgb="FFC00000"/>
        <rFont val="Arial"/>
        <family val="2"/>
      </rPr>
      <t>[2]</t>
    </r>
    <r>
      <rPr>
        <sz val="11"/>
        <color theme="1"/>
        <rFont val="Arial"/>
        <family val="2"/>
      </rPr>
      <t>.</t>
    </r>
  </si>
  <si>
    <r>
      <t>15.</t>
    </r>
    <r>
      <rPr>
        <sz val="7"/>
        <color theme="1"/>
        <rFont val="Arial"/>
        <family val="2"/>
      </rPr>
      <t xml:space="preserve">   </t>
    </r>
    <r>
      <rPr>
        <sz val="11"/>
        <color theme="1"/>
        <rFont val="Arial"/>
        <family val="2"/>
      </rPr>
      <t>Create a Pivot Table for just the data and create a report to see the amount of spend for each Scheme i.e. ‘</t>
    </r>
    <r>
      <rPr>
        <b/>
        <sz val="11"/>
        <color theme="1"/>
        <rFont val="Arial"/>
        <family val="2"/>
      </rPr>
      <t>Scheme’</t>
    </r>
    <r>
      <rPr>
        <sz val="11"/>
        <color theme="1"/>
        <rFont val="Arial"/>
        <family val="2"/>
      </rPr>
      <t xml:space="preserve"> being the Rows with the </t>
    </r>
    <r>
      <rPr>
        <b/>
        <sz val="11"/>
        <color theme="1"/>
        <rFont val="Arial"/>
        <family val="2"/>
      </rPr>
      <t>‘Amount’</t>
    </r>
    <r>
      <rPr>
        <sz val="11"/>
        <color theme="1"/>
        <rFont val="Arial"/>
        <family val="2"/>
      </rPr>
      <t xml:space="preserve"> in the Values as a SUM in Accounting Number format </t>
    </r>
    <r>
      <rPr>
        <b/>
        <sz val="11"/>
        <color theme="1"/>
        <rFont val="Arial"/>
        <family val="2"/>
      </rPr>
      <t xml:space="preserve">£ English (United Kingdom) </t>
    </r>
    <r>
      <rPr>
        <sz val="11"/>
        <color rgb="FFC00000"/>
        <rFont val="Arial"/>
        <family val="2"/>
      </rPr>
      <t>[3]</t>
    </r>
    <r>
      <rPr>
        <sz val="11"/>
        <color theme="1"/>
        <rFont val="Arial"/>
        <family val="2"/>
      </rPr>
      <t>.</t>
    </r>
  </si>
  <si>
    <r>
      <t>16.</t>
    </r>
    <r>
      <rPr>
        <sz val="7"/>
        <color theme="1"/>
        <rFont val="Arial"/>
        <family val="2"/>
      </rPr>
      <t xml:space="preserve">   </t>
    </r>
    <r>
      <rPr>
        <sz val="11"/>
        <color theme="1"/>
        <rFont val="Arial"/>
        <family val="2"/>
      </rPr>
      <t xml:space="preserve">Create a Histogram / Bar Chart of this data and leave it on the same sheet as the Pivot Table </t>
    </r>
    <r>
      <rPr>
        <sz val="11"/>
        <color rgb="FFC00000"/>
        <rFont val="Arial"/>
        <family val="2"/>
      </rPr>
      <t>[1]</t>
    </r>
    <r>
      <rPr>
        <sz val="11"/>
        <color theme="1"/>
        <rFont val="Arial"/>
        <family val="2"/>
      </rPr>
      <t>.</t>
    </r>
  </si>
  <si>
    <r>
      <t>17.</t>
    </r>
    <r>
      <rPr>
        <sz val="7"/>
        <color theme="1"/>
        <rFont val="Arial"/>
        <family val="2"/>
      </rPr>
      <t xml:space="preserve">   </t>
    </r>
    <r>
      <rPr>
        <sz val="11"/>
        <color theme="1"/>
        <rFont val="Arial"/>
        <family val="2"/>
      </rPr>
      <t>Rename the Heading of this Chart to ‘2021/22 Total Spend to Date by Scheme’</t>
    </r>
    <r>
      <rPr>
        <sz val="11"/>
        <color rgb="FFC00000"/>
        <rFont val="Arial"/>
        <family val="2"/>
      </rPr>
      <t>[1]</t>
    </r>
    <r>
      <rPr>
        <sz val="11"/>
        <color theme="1"/>
        <rFont val="Arial"/>
        <family val="2"/>
      </rPr>
      <t>.</t>
    </r>
  </si>
  <si>
    <r>
      <t>18.</t>
    </r>
    <r>
      <rPr>
        <sz val="7"/>
        <color theme="1"/>
        <rFont val="Arial"/>
        <family val="2"/>
      </rPr>
      <t xml:space="preserve">   </t>
    </r>
    <r>
      <rPr>
        <sz val="11"/>
        <color theme="1"/>
        <rFont val="Arial"/>
        <family val="2"/>
      </rPr>
      <t xml:space="preserve">Save the Spreadsheet as ‘Excel Test – </t>
    </r>
    <r>
      <rPr>
        <i/>
        <sz val="11"/>
        <color theme="1"/>
        <rFont val="Arial"/>
        <family val="2"/>
      </rPr>
      <t>Candidates Name</t>
    </r>
    <r>
      <rPr>
        <sz val="11"/>
        <color theme="1"/>
        <rFont val="Arial"/>
        <family val="2"/>
      </rPr>
      <t xml:space="preserve">’.xls </t>
    </r>
    <r>
      <rPr>
        <sz val="11"/>
        <color rgb="FFC00000"/>
        <rFont val="Arial"/>
        <family val="2"/>
      </rPr>
      <t>[1]</t>
    </r>
    <r>
      <rPr>
        <sz val="11"/>
        <color theme="1"/>
        <rFont val="Arial"/>
        <family val="2"/>
      </rPr>
      <t>.</t>
    </r>
  </si>
  <si>
    <r>
      <t>1.</t>
    </r>
    <r>
      <rPr>
        <sz val="7"/>
        <color theme="1"/>
        <rFont val="Arial"/>
        <family val="2"/>
      </rPr>
      <t xml:space="preserve">       </t>
    </r>
    <r>
      <rPr>
        <sz val="11"/>
        <color theme="1"/>
        <rFont val="Arial"/>
        <family val="2"/>
      </rPr>
      <t xml:space="preserve">Open file name </t>
    </r>
    <r>
      <rPr>
        <b/>
        <sz val="11"/>
        <color theme="1"/>
        <rFont val="Arial"/>
        <family val="2"/>
      </rPr>
      <t>'BSAP Word Test'</t>
    </r>
  </si>
  <si>
    <r>
      <t>2.</t>
    </r>
    <r>
      <rPr>
        <sz val="7"/>
        <color theme="1"/>
        <rFont val="Arial"/>
        <family val="2"/>
      </rPr>
      <t xml:space="preserve">       </t>
    </r>
    <r>
      <rPr>
        <sz val="11"/>
        <color theme="1"/>
        <rFont val="Arial"/>
        <family val="2"/>
      </rPr>
      <t xml:space="preserve">Use A4 portrait and use a align left style  </t>
    </r>
    <r>
      <rPr>
        <sz val="11"/>
        <color rgb="FFC00000"/>
        <rFont val="Arial"/>
        <family val="2"/>
      </rPr>
      <t>[2].</t>
    </r>
  </si>
  <si>
    <r>
      <t>3.</t>
    </r>
    <r>
      <rPr>
        <sz val="7"/>
        <color theme="1"/>
        <rFont val="Arial"/>
        <family val="2"/>
      </rPr>
      <t xml:space="preserve">       </t>
    </r>
    <r>
      <rPr>
        <sz val="11"/>
        <color theme="1"/>
        <rFont val="Arial"/>
        <family val="2"/>
      </rPr>
      <t xml:space="preserve">My ref: RP/912238/JD </t>
    </r>
    <r>
      <rPr>
        <sz val="11"/>
        <color rgb="FFC00000"/>
        <rFont val="Arial"/>
        <family val="2"/>
      </rPr>
      <t>[1].</t>
    </r>
  </si>
  <si>
    <r>
      <t>4.</t>
    </r>
    <r>
      <rPr>
        <sz val="7"/>
        <color theme="1"/>
        <rFont val="Arial"/>
        <family val="2"/>
      </rPr>
      <t xml:space="preserve">       </t>
    </r>
    <r>
      <rPr>
        <sz val="11"/>
        <color theme="1"/>
        <rFont val="Arial"/>
        <family val="2"/>
      </rPr>
      <t xml:space="preserve">Email: parking@carmarthenshire.gov.uk </t>
    </r>
    <r>
      <rPr>
        <sz val="11"/>
        <color rgb="FFC00000"/>
        <rFont val="Arial"/>
        <family val="2"/>
      </rPr>
      <t>[1]</t>
    </r>
    <r>
      <rPr>
        <sz val="11"/>
        <color theme="1"/>
        <rFont val="Arial"/>
        <family val="2"/>
      </rPr>
      <t>.</t>
    </r>
  </si>
  <si>
    <r>
      <t>5.</t>
    </r>
    <r>
      <rPr>
        <sz val="7"/>
        <color theme="1"/>
        <rFont val="Arial"/>
        <family val="2"/>
      </rPr>
      <t xml:space="preserve">       </t>
    </r>
    <r>
      <rPr>
        <sz val="11"/>
        <color theme="1"/>
        <rFont val="Arial"/>
        <family val="2"/>
      </rPr>
      <t xml:space="preserve">Today's date </t>
    </r>
    <r>
      <rPr>
        <sz val="11"/>
        <color rgb="FFC00000"/>
        <rFont val="Arial"/>
        <family val="2"/>
      </rPr>
      <t>[1]</t>
    </r>
    <r>
      <rPr>
        <sz val="11"/>
        <color theme="1"/>
        <rFont val="Arial"/>
        <family val="2"/>
      </rPr>
      <t>.</t>
    </r>
  </si>
  <si>
    <r>
      <t>6.</t>
    </r>
    <r>
      <rPr>
        <sz val="7"/>
        <color theme="1"/>
        <rFont val="Arial"/>
        <family val="2"/>
      </rPr>
      <t xml:space="preserve">       </t>
    </r>
    <r>
      <rPr>
        <sz val="11"/>
        <color theme="1"/>
        <rFont val="Arial"/>
        <family val="2"/>
      </rPr>
      <t xml:space="preserve">Direct Line: 01267 228390 </t>
    </r>
    <r>
      <rPr>
        <sz val="11"/>
        <color rgb="FFC00000"/>
        <rFont val="Arial"/>
        <family val="2"/>
      </rPr>
      <t xml:space="preserve"> [1]</t>
    </r>
    <r>
      <rPr>
        <sz val="11"/>
        <color theme="1"/>
        <rFont val="Arial"/>
        <family val="2"/>
      </rPr>
      <t>.</t>
    </r>
  </si>
  <si>
    <r>
      <t>7.</t>
    </r>
    <r>
      <rPr>
        <sz val="7"/>
        <color theme="1"/>
        <rFont val="Arial"/>
        <family val="2"/>
      </rPr>
      <t xml:space="preserve">       </t>
    </r>
    <r>
      <rPr>
        <sz val="11"/>
        <color theme="1"/>
        <rFont val="Arial"/>
        <family val="2"/>
      </rPr>
      <t xml:space="preserve">Use Arial Font and Font size 12 for the name, address and </t>
    </r>
    <r>
      <rPr>
        <b/>
        <sz val="11"/>
        <color theme="1"/>
        <rFont val="Arial"/>
        <family val="2"/>
      </rPr>
      <t>body</t>
    </r>
    <r>
      <rPr>
        <sz val="11"/>
        <color theme="1"/>
        <rFont val="Arial"/>
        <family val="2"/>
      </rPr>
      <t xml:space="preserve"> of the letter  </t>
    </r>
    <r>
      <rPr>
        <sz val="11"/>
        <color rgb="FFC00000"/>
        <rFont val="Arial"/>
        <family val="2"/>
      </rPr>
      <t>[2]</t>
    </r>
    <r>
      <rPr>
        <sz val="11"/>
        <color theme="1"/>
        <rFont val="Arial"/>
        <family val="2"/>
      </rPr>
      <t>.</t>
    </r>
  </si>
  <si>
    <r>
      <t>8.</t>
    </r>
    <r>
      <rPr>
        <sz val="7"/>
        <color theme="1"/>
        <rFont val="Arial"/>
        <family val="2"/>
      </rPr>
      <t xml:space="preserve">       </t>
    </r>
    <r>
      <rPr>
        <sz val="11"/>
        <color theme="1"/>
        <rFont val="Arial"/>
        <family val="2"/>
      </rPr>
      <t xml:space="preserve">Use appropriate salutation  </t>
    </r>
    <r>
      <rPr>
        <sz val="11"/>
        <color rgb="FFC00000"/>
        <rFont val="Arial"/>
        <family val="2"/>
      </rPr>
      <t>[1]</t>
    </r>
    <r>
      <rPr>
        <sz val="11"/>
        <color theme="1"/>
        <rFont val="Arial"/>
        <family val="2"/>
      </rPr>
      <t>.</t>
    </r>
  </si>
  <si>
    <r>
      <t>9.</t>
    </r>
    <r>
      <rPr>
        <sz val="7"/>
        <color theme="1"/>
        <rFont val="Arial"/>
        <family val="2"/>
      </rPr>
      <t xml:space="preserve">       </t>
    </r>
    <r>
      <rPr>
        <sz val="11"/>
        <color theme="1"/>
        <rFont val="Arial"/>
        <family val="2"/>
      </rPr>
      <t xml:space="preserve">Embolden and underline subject heading  </t>
    </r>
    <r>
      <rPr>
        <sz val="11"/>
        <color rgb="FFC00000"/>
        <rFont val="Arial"/>
        <family val="2"/>
      </rPr>
      <t>[2]</t>
    </r>
    <r>
      <rPr>
        <sz val="11"/>
        <color theme="1"/>
        <rFont val="Arial"/>
        <family val="2"/>
      </rPr>
      <t>.</t>
    </r>
  </si>
  <si>
    <r>
      <t>10.</t>
    </r>
    <r>
      <rPr>
        <sz val="7"/>
        <color theme="1"/>
        <rFont val="Arial"/>
        <family val="2"/>
      </rPr>
      <t xml:space="preserve">   </t>
    </r>
    <r>
      <rPr>
        <sz val="11"/>
        <color theme="1"/>
        <rFont val="Arial"/>
        <family val="2"/>
      </rPr>
      <t xml:space="preserve">Use bullets for the paragraph in italic  </t>
    </r>
    <r>
      <rPr>
        <sz val="11"/>
        <color rgb="FFC00000"/>
        <rFont val="Arial"/>
        <family val="2"/>
      </rPr>
      <t>[1].</t>
    </r>
  </si>
  <si>
    <r>
      <t>11.</t>
    </r>
    <r>
      <rPr>
        <sz val="7"/>
        <color theme="1"/>
        <rFont val="Arial"/>
        <family val="2"/>
      </rPr>
      <t xml:space="preserve">   </t>
    </r>
    <r>
      <rPr>
        <sz val="11"/>
        <color theme="1"/>
        <rFont val="Arial"/>
        <family val="2"/>
      </rPr>
      <t xml:space="preserve">Use appropriate line spacing </t>
    </r>
    <r>
      <rPr>
        <sz val="11"/>
        <color rgb="FFC00000"/>
        <rFont val="Arial"/>
        <family val="2"/>
      </rPr>
      <t>[2]</t>
    </r>
    <r>
      <rPr>
        <sz val="11"/>
        <color theme="1"/>
        <rFont val="Arial"/>
        <family val="2"/>
      </rPr>
      <t>.</t>
    </r>
  </si>
  <si>
    <r>
      <t>12.</t>
    </r>
    <r>
      <rPr>
        <sz val="7"/>
        <color theme="1"/>
        <rFont val="Arial"/>
        <family val="2"/>
      </rPr>
      <t xml:space="preserve">   </t>
    </r>
    <r>
      <rPr>
        <sz val="11"/>
        <color theme="1"/>
        <rFont val="Arial"/>
        <family val="2"/>
      </rPr>
      <t xml:space="preserve">Close the letter formally with an appropriate closing salutation from:  S G Pilliner Head of Highways and Transport </t>
    </r>
    <r>
      <rPr>
        <b/>
        <sz val="11"/>
        <color theme="1"/>
        <rFont val="Arial"/>
        <family val="2"/>
      </rPr>
      <t xml:space="preserve"> </t>
    </r>
    <r>
      <rPr>
        <sz val="11"/>
        <color rgb="FFC00000"/>
        <rFont val="Arial"/>
        <family val="2"/>
      </rPr>
      <t>[2]</t>
    </r>
    <r>
      <rPr>
        <sz val="11"/>
        <color theme="1"/>
        <rFont val="Arial"/>
        <family val="2"/>
      </rPr>
      <t>.</t>
    </r>
  </si>
  <si>
    <r>
      <t>13.</t>
    </r>
    <r>
      <rPr>
        <sz val="7"/>
        <color theme="1"/>
        <rFont val="Arial"/>
        <family val="2"/>
      </rPr>
      <t xml:space="preserve">   </t>
    </r>
    <r>
      <rPr>
        <sz val="11"/>
        <color theme="1"/>
        <rFont val="Arial"/>
        <family val="2"/>
      </rPr>
      <t xml:space="preserve">Note at the end of the letter if there are any enclosures </t>
    </r>
    <r>
      <rPr>
        <sz val="11"/>
        <color rgb="FFC00000"/>
        <rFont val="Arial"/>
        <family val="2"/>
      </rPr>
      <t>[1]</t>
    </r>
    <r>
      <rPr>
        <sz val="11"/>
        <color theme="1"/>
        <rFont val="Arial"/>
        <family val="2"/>
      </rPr>
      <t>.</t>
    </r>
  </si>
  <si>
    <r>
      <t>14.</t>
    </r>
    <r>
      <rPr>
        <sz val="7"/>
        <color theme="1"/>
        <rFont val="Arial"/>
        <family val="2"/>
      </rPr>
      <t xml:space="preserve">   </t>
    </r>
    <r>
      <rPr>
        <sz val="11"/>
        <color theme="1"/>
        <rFont val="Arial"/>
        <family val="2"/>
      </rPr>
      <t xml:space="preserve">Proofread and adjust if necessary </t>
    </r>
    <r>
      <rPr>
        <b/>
        <sz val="11"/>
        <color theme="1"/>
        <rFont val="Arial"/>
        <family val="2"/>
      </rPr>
      <t xml:space="preserve"> </t>
    </r>
    <r>
      <rPr>
        <sz val="11"/>
        <color rgb="FFC00000"/>
        <rFont val="Arial"/>
        <family val="2"/>
      </rPr>
      <t>[2]</t>
    </r>
    <r>
      <rPr>
        <sz val="11"/>
        <color theme="1"/>
        <rFont val="Arial"/>
        <family val="2"/>
      </rPr>
      <t>.</t>
    </r>
  </si>
  <si>
    <r>
      <t>15.</t>
    </r>
    <r>
      <rPr>
        <sz val="7"/>
        <color theme="1"/>
        <rFont val="Arial"/>
        <family val="2"/>
      </rPr>
      <t xml:space="preserve">   </t>
    </r>
    <r>
      <rPr>
        <sz val="11"/>
        <color theme="1"/>
        <rFont val="Arial"/>
        <family val="2"/>
      </rPr>
      <t>Save documents as your name and email to unthomas@carmarthenshire.gov.uk within 15 minutes [1].</t>
    </r>
  </si>
  <si>
    <t>PMA</t>
  </si>
  <si>
    <t>BOTH</t>
  </si>
  <si>
    <t>PSO</t>
  </si>
  <si>
    <t>Pulled out</t>
  </si>
  <si>
    <t>Imterviewers scores</t>
  </si>
  <si>
    <t>KT</t>
  </si>
  <si>
    <t>NT</t>
  </si>
  <si>
    <t>Score for Each</t>
  </si>
  <si>
    <t>Q1: Tell us about your experience of using Microsoft packages and any other IT systems used for financial tasks that you have experience of using and their benefits?</t>
  </si>
  <si>
    <t>Q2: What is your experience in working with data &amp; how do you ensure accuracy?</t>
  </si>
  <si>
    <t>Q3: Tell me about your ability to work under pressure e.g. where you had to work on several tasks simultaneously to meet deadlines and how did you determine your priorities?</t>
  </si>
  <si>
    <t>Q4: What experience have you got in dealing with financial projects? What skills, experience &amp; knowledge are you able to being to the role?</t>
  </si>
  <si>
    <t>Q5: Tell me about your approach to teamwork. What experience have you got and how have you had to adapt to work effectively as part of a team?</t>
  </si>
  <si>
    <t>Q6: Describe a time when you had to build a collaborative relationship either within your department or outside in order to achieve a particular goal. What steps did you take to ensure this was a success?</t>
  </si>
  <si>
    <t>Q7: Give me an example of the different approaches you have used when persuading colleagues or managers to comply with requests for information to ensure you can meet your deadlines?</t>
  </si>
  <si>
    <t>Q8: What is your understanding of financial regulations and how they would impact on your role?</t>
  </si>
  <si>
    <t>Q9: What experience have you got implementing new administrative processes for efficiency?</t>
  </si>
  <si>
    <t>Q10: Cwestiwn olaf yn Cymraeg - 
Beth yw eich profiad chi o weithio yn y cymraeg?
What is your experience of working in welsh?</t>
  </si>
  <si>
    <t>Multiplying Factor</t>
  </si>
  <si>
    <t>Excel Test</t>
  </si>
  <si>
    <t>Word Test</t>
  </si>
  <si>
    <t>Personal Score</t>
  </si>
  <si>
    <t>Total Interview Weighted Score (60%)</t>
  </si>
  <si>
    <t>Excel Test Total Weighted Score (30%)</t>
  </si>
  <si>
    <t>Word Test Total Weighted Score (10%)</t>
  </si>
  <si>
    <t>Total Weighted Personal Score</t>
  </si>
  <si>
    <t>Total Weighted Score</t>
  </si>
  <si>
    <t>sdnslknfsdlkndflk</t>
  </si>
  <si>
    <t>mel</t>
  </si>
  <si>
    <t>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</si>
</sst>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  <font>
      <sz val="7"/>
      <color rgb="FFC00000"/>
      <name val="Arial"/>
      <family val="2"/>
    </font>
    <font>
      <i/>
      <sz val="11"/>
      <color theme="1"/>
      <name val="Arial"/>
      <family val="2"/>
    </font>
    <font>
      <i/>
      <sz val="11"/>
      <color rgb="FFC00000"/>
      <name val="Arial"/>
      <family val="2"/>
    </font>
    <font>
      <b/>
      <sz val="11"/>
      <color rgb="FFC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FF99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i/>
      <sz val="10"/>
      <color rgb="FF000000"/>
      <name val="Verdana"/>
      <family val="2"/>
    </font>
    <font>
      <b/>
      <i/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1"/>
      <color rgb="FF000000"/>
      <name val="Calibri"/>
      <family val="2"/>
    </font>
    <font>
      <sz val="10"/>
      <color rgb="FF000000"/>
      <name val="Verdana"/>
      <family val="2"/>
    </font>
    <font>
      <b/>
      <sz val="11"/>
      <color rgb="FF000000"/>
      <name val="Calibri"/>
      <family val="2"/>
    </font>
    <font>
      <b/>
      <sz val="11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3" borderId="0" xfId="0" applyFill="1"/>
    <xf numFmtId="0" fontId="0" fillId="4" borderId="9" xfId="0" applyFill="1" applyBorder="1" applyAlignment="1">
      <alignment horizontal="center"/>
    </xf>
    <xf numFmtId="0" fontId="0" fillId="4" borderId="12" xfId="0" quotePrefix="1" applyFill="1" applyBorder="1" applyAlignment="1">
      <alignment horizontal="center"/>
    </xf>
    <xf numFmtId="0" fontId="13" fillId="4" borderId="16" xfId="0" applyFont="1" applyFill="1" applyBorder="1" applyAlignment="1">
      <alignment horizontal="center" textRotation="45" wrapText="1"/>
    </xf>
    <xf numFmtId="0" fontId="16" fillId="0" borderId="18" xfId="0" applyFont="1" applyBorder="1" applyAlignment="1">
      <alignment horizontal="center" vertical="center" textRotation="255" wrapText="1"/>
    </xf>
    <xf numFmtId="0" fontId="16" fillId="0" borderId="19" xfId="0" applyFont="1" applyBorder="1" applyAlignment="1">
      <alignment horizontal="center" vertical="center" textRotation="255" wrapText="1"/>
    </xf>
    <xf numFmtId="0" fontId="16" fillId="4" borderId="16" xfId="0" applyFont="1" applyFill="1" applyBorder="1" applyAlignment="1">
      <alignment horizontal="center" vertical="center" textRotation="255" wrapText="1"/>
    </xf>
    <xf numFmtId="0" fontId="16" fillId="0" borderId="0" xfId="0" applyFont="1" applyAlignment="1">
      <alignment horizontal="center" vertical="center" wrapText="1" readingOrder="1"/>
    </xf>
    <xf numFmtId="0" fontId="17" fillId="0" borderId="20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7" fillId="0" borderId="20" xfId="0" applyFont="1" applyBorder="1" applyAlignment="1">
      <alignment vertical="center" wrapText="1"/>
    </xf>
    <xf numFmtId="0" fontId="17" fillId="4" borderId="16" xfId="0" applyFont="1" applyFill="1" applyBorder="1" applyAlignment="1">
      <alignment horizontal="left"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7" fillId="4" borderId="12" xfId="0" applyFont="1" applyFill="1" applyBorder="1" applyAlignment="1">
      <alignment horizontal="left" vertical="center" wrapText="1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18" fillId="2" borderId="9" xfId="0" applyFont="1" applyFill="1" applyBorder="1" applyAlignment="1">
      <alignment wrapText="1"/>
    </xf>
    <xf numFmtId="0" fontId="0" fillId="2" borderId="0" xfId="0" applyFill="1" applyAlignment="1">
      <alignment horizontal="center"/>
    </xf>
    <xf numFmtId="0" fontId="0" fillId="4" borderId="1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9" fontId="0" fillId="0" borderId="0" xfId="1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wrapText="1"/>
    </xf>
    <xf numFmtId="0" fontId="10" fillId="4" borderId="20" xfId="0" applyFont="1" applyFill="1" applyBorder="1" applyAlignment="1">
      <alignment horizontal="center"/>
    </xf>
    <xf numFmtId="0" fontId="20" fillId="11" borderId="20" xfId="0" applyFont="1" applyFill="1" applyBorder="1" applyAlignment="1">
      <alignment wrapText="1"/>
    </xf>
    <xf numFmtId="0" fontId="21" fillId="4" borderId="20" xfId="0" applyFont="1" applyFill="1" applyBorder="1" applyAlignment="1">
      <alignment horizontal="center"/>
    </xf>
    <xf numFmtId="9" fontId="0" fillId="0" borderId="0" xfId="1" applyFont="1" applyAlignment="1">
      <alignment horizontal="center" vertical="center"/>
    </xf>
    <xf numFmtId="0" fontId="20" fillId="12" borderId="20" xfId="0" applyFont="1" applyFill="1" applyBorder="1" applyAlignment="1">
      <alignment wrapText="1"/>
    </xf>
    <xf numFmtId="0" fontId="22" fillId="2" borderId="16" xfId="0" applyFont="1" applyFill="1" applyBorder="1" applyAlignment="1">
      <alignment wrapText="1"/>
    </xf>
    <xf numFmtId="0" fontId="21" fillId="2" borderId="15" xfId="0" applyFont="1" applyFill="1" applyBorder="1" applyAlignment="1">
      <alignment horizontal="center"/>
    </xf>
    <xf numFmtId="0" fontId="21" fillId="4" borderId="16" xfId="0" applyFont="1" applyFill="1" applyBorder="1" applyAlignment="1">
      <alignment horizontal="center"/>
    </xf>
    <xf numFmtId="0" fontId="20" fillId="2" borderId="16" xfId="0" applyFont="1" applyFill="1" applyBorder="1" applyAlignment="1">
      <alignment wrapText="1"/>
    </xf>
    <xf numFmtId="0" fontId="23" fillId="4" borderId="20" xfId="0" applyFont="1" applyFill="1" applyBorder="1" applyAlignment="1">
      <alignment horizontal="center"/>
    </xf>
    <xf numFmtId="0" fontId="0" fillId="13" borderId="0" xfId="0" applyFill="1"/>
    <xf numFmtId="0" fontId="0" fillId="4" borderId="12" xfId="0" applyFill="1" applyBorder="1"/>
    <xf numFmtId="0" fontId="0" fillId="13" borderId="11" xfId="0" applyFill="1" applyBorder="1"/>
    <xf numFmtId="0" fontId="0" fillId="13" borderId="13" xfId="0" applyFill="1" applyBorder="1"/>
    <xf numFmtId="0" fontId="20" fillId="0" borderId="9" xfId="0" applyFont="1" applyBorder="1" applyAlignment="1">
      <alignment wrapText="1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4" fillId="14" borderId="20" xfId="0" applyFont="1" applyFill="1" applyBorder="1"/>
    <xf numFmtId="0" fontId="10" fillId="14" borderId="21" xfId="0" applyFont="1" applyFill="1" applyBorder="1" applyAlignment="1">
      <alignment horizontal="center"/>
    </xf>
    <xf numFmtId="0" fontId="10" fillId="14" borderId="22" xfId="0" applyFont="1" applyFill="1" applyBorder="1" applyAlignment="1">
      <alignment horizontal="center"/>
    </xf>
    <xf numFmtId="0" fontId="0" fillId="4" borderId="0" xfId="0" applyFill="1"/>
    <xf numFmtId="0" fontId="0" fillId="4" borderId="11" xfId="0" applyFill="1" applyBorder="1"/>
    <xf numFmtId="0" fontId="0" fillId="4" borderId="13" xfId="0" applyFill="1" applyBorder="1"/>
    <xf numFmtId="0" fontId="24" fillId="15" borderId="20" xfId="0" applyFont="1" applyFill="1" applyBorder="1"/>
    <xf numFmtId="0" fontId="0" fillId="2" borderId="0" xfId="0" applyFill="1"/>
    <xf numFmtId="0" fontId="0" fillId="11" borderId="0" xfId="0" applyFill="1"/>
    <xf numFmtId="0" fontId="0" fillId="2" borderId="13" xfId="0" applyFill="1" applyBorder="1" applyAlignment="1">
      <alignment horizontal="center"/>
    </xf>
    <xf numFmtId="0" fontId="21" fillId="2" borderId="14" xfId="0" applyFont="1" applyFill="1" applyBorder="1" applyAlignment="1">
      <alignment horizontal="center"/>
    </xf>
    <xf numFmtId="0" fontId="21" fillId="2" borderId="17" xfId="0" applyFon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0" fillId="3" borderId="0" xfId="0" applyFont="1" applyFill="1"/>
    <xf numFmtId="0" fontId="10" fillId="3" borderId="0" xfId="0" applyFont="1" applyFill="1" applyAlignment="1">
      <alignment vertical="center"/>
    </xf>
    <xf numFmtId="0" fontId="15" fillId="10" borderId="14" xfId="0" applyFont="1" applyFill="1" applyBorder="1" applyAlignment="1">
      <alignment horizontal="center" vertical="center" textRotation="45" wrapText="1"/>
    </xf>
    <xf numFmtId="0" fontId="13" fillId="6" borderId="15" xfId="0" applyFont="1" applyFill="1" applyBorder="1" applyAlignment="1">
      <alignment horizontal="center" vertical="center" textRotation="45" wrapText="1"/>
    </xf>
    <xf numFmtId="0" fontId="13" fillId="7" borderId="14" xfId="0" applyFont="1" applyFill="1" applyBorder="1" applyAlignment="1">
      <alignment horizontal="center" vertical="center" textRotation="45" wrapText="1"/>
    </xf>
    <xf numFmtId="0" fontId="14" fillId="8" borderId="14" xfId="0" applyFont="1" applyFill="1" applyBorder="1" applyAlignment="1">
      <alignment horizontal="center" vertical="center" textRotation="45" wrapText="1"/>
    </xf>
    <xf numFmtId="0" fontId="13" fillId="9" borderId="14" xfId="0" applyFont="1" applyFill="1" applyBorder="1" applyAlignment="1">
      <alignment horizontal="center" vertical="center" textRotation="45" wrapText="1"/>
    </xf>
    <xf numFmtId="0" fontId="16" fillId="16" borderId="18" xfId="0" applyFont="1" applyFill="1" applyBorder="1" applyAlignment="1">
      <alignment horizontal="center" vertical="center" textRotation="255" wrapText="1"/>
    </xf>
    <xf numFmtId="0" fontId="16" fillId="16" borderId="19" xfId="0" applyFont="1" applyFill="1" applyBorder="1" applyAlignment="1">
      <alignment horizontal="center" vertical="center" textRotation="255" wrapText="1"/>
    </xf>
    <xf numFmtId="0" fontId="0" fillId="16" borderId="21" xfId="0" applyFill="1" applyBorder="1" applyAlignment="1">
      <alignment horizontal="center" vertical="center"/>
    </xf>
    <xf numFmtId="0" fontId="0" fillId="16" borderId="23" xfId="0" applyFill="1" applyBorder="1" applyAlignment="1">
      <alignment horizontal="center" vertical="center"/>
    </xf>
    <xf numFmtId="0" fontId="0" fillId="16" borderId="14" xfId="0" applyFill="1" applyBorder="1" applyAlignment="1">
      <alignment horizontal="center" vertical="center"/>
    </xf>
    <xf numFmtId="0" fontId="0" fillId="16" borderId="17" xfId="0" applyFill="1" applyBorder="1" applyAlignment="1">
      <alignment horizontal="center" vertical="center"/>
    </xf>
    <xf numFmtId="0" fontId="0" fillId="16" borderId="11" xfId="0" applyFill="1" applyBorder="1" applyAlignment="1">
      <alignment horizontal="center"/>
    </xf>
    <xf numFmtId="0" fontId="0" fillId="16" borderId="13" xfId="0" applyFill="1" applyBorder="1" applyAlignment="1">
      <alignment horizontal="center"/>
    </xf>
    <xf numFmtId="0" fontId="21" fillId="16" borderId="14" xfId="0" applyFont="1" applyFill="1" applyBorder="1" applyAlignment="1">
      <alignment horizontal="center"/>
    </xf>
    <xf numFmtId="0" fontId="21" fillId="16" borderId="17" xfId="0" applyFont="1" applyFill="1" applyBorder="1" applyAlignment="1">
      <alignment horizontal="center"/>
    </xf>
    <xf numFmtId="0" fontId="0" fillId="16" borderId="11" xfId="0" applyFill="1" applyBorder="1"/>
    <xf numFmtId="0" fontId="0" fillId="16" borderId="13" xfId="0" applyFill="1" applyBorder="1"/>
    <xf numFmtId="0" fontId="0" fillId="16" borderId="23" xfId="0" applyFill="1" applyBorder="1" applyAlignment="1">
      <alignment horizontal="center"/>
    </xf>
    <xf numFmtId="0" fontId="0" fillId="16" borderId="14" xfId="0" applyFill="1" applyBorder="1" applyAlignment="1">
      <alignment horizontal="center"/>
    </xf>
    <xf numFmtId="0" fontId="0" fillId="16" borderId="17" xfId="0" applyFill="1" applyBorder="1" applyAlignment="1">
      <alignment horizontal="center"/>
    </xf>
    <xf numFmtId="0" fontId="10" fillId="16" borderId="21" xfId="0" applyFont="1" applyFill="1" applyBorder="1" applyAlignment="1">
      <alignment horizontal="center"/>
    </xf>
    <xf numFmtId="0" fontId="10" fillId="16" borderId="23" xfId="0" applyFont="1" applyFill="1" applyBorder="1" applyAlignment="1">
      <alignment horizontal="center"/>
    </xf>
    <xf numFmtId="0" fontId="12" fillId="16" borderId="14" xfId="0" applyFont="1" applyFill="1" applyBorder="1" applyAlignment="1">
      <alignment horizontal="center" vertical="center" textRotation="45" wrapText="1"/>
    </xf>
    <xf numFmtId="0" fontId="10" fillId="14" borderId="23" xfId="0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1" fontId="0" fillId="16" borderId="21" xfId="0" applyNumberFormat="1" applyFill="1" applyBorder="1" applyAlignment="1">
      <alignment horizontal="center"/>
    </xf>
    <xf numFmtId="1" fontId="0" fillId="16" borderId="14" xfId="0" applyNumberFormat="1" applyFill="1" applyBorder="1" applyAlignment="1">
      <alignment horizontal="center"/>
    </xf>
    <xf numFmtId="0" fontId="12" fillId="5" borderId="11" xfId="0" applyFont="1" applyFill="1" applyBorder="1" applyAlignment="1">
      <alignment horizontal="center" vertical="center" textRotation="45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0" fontId="7" fillId="16" borderId="4" xfId="0" applyFont="1" applyFill="1" applyBorder="1" applyAlignment="1">
      <alignment horizontal="center" vertical="center"/>
    </xf>
    <xf numFmtId="0" fontId="7" fillId="16" borderId="5" xfId="0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0" fontId="3" fillId="16" borderId="0" xfId="0" applyFont="1" applyFill="1" applyAlignment="1">
      <alignment horizontal="center" vertical="center" wrapText="1"/>
    </xf>
    <xf numFmtId="0" fontId="1" fillId="16" borderId="0" xfId="0" applyFont="1" applyFill="1"/>
    <xf numFmtId="0" fontId="4" fillId="13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21" fillId="0" borderId="18" xfId="0" applyFont="1" applyBorder="1"/>
    <xf numFmtId="0" fontId="21" fillId="0" borderId="24" xfId="0" applyFont="1" applyBorder="1"/>
    <xf numFmtId="0" fontId="21" fillId="0" borderId="21" xfId="0" applyFont="1" applyBorder="1"/>
    <xf numFmtId="0" fontId="21" fillId="0" borderId="14" xfId="0" applyFont="1" applyBorder="1"/>
    <xf numFmtId="0" fontId="0" fillId="0" borderId="18" xfId="0" applyBorder="1" applyAlignment="1">
      <alignment horizontal="center" vertical="center"/>
    </xf>
    <xf numFmtId="0" fontId="27" fillId="0" borderId="18" xfId="0" applyFont="1" applyBorder="1" applyAlignment="1">
      <alignment horizontal="center" vertical="center" textRotation="255" wrapText="1"/>
    </xf>
    <xf numFmtId="0" fontId="27" fillId="0" borderId="19" xfId="0" applyFont="1" applyBorder="1" applyAlignment="1">
      <alignment horizontal="center" vertical="center" textRotation="255" wrapText="1"/>
    </xf>
    <xf numFmtId="0" fontId="27" fillId="4" borderId="16" xfId="0" applyFont="1" applyFill="1" applyBorder="1" applyAlignment="1">
      <alignment horizontal="center" vertical="center" textRotation="255" wrapText="1"/>
    </xf>
    <xf numFmtId="0" fontId="27" fillId="0" borderId="25" xfId="0" applyFont="1" applyBorder="1" applyAlignment="1">
      <alignment horizontal="center" vertical="center" textRotation="255" wrapText="1"/>
    </xf>
    <xf numFmtId="0" fontId="0" fillId="0" borderId="25" xfId="0" applyBorder="1" applyAlignment="1">
      <alignment horizontal="center" vertical="center"/>
    </xf>
    <xf numFmtId="0" fontId="17" fillId="0" borderId="20" xfId="0" quotePrefix="1" applyFont="1" applyBorder="1" applyAlignment="1">
      <alignment horizontal="left" vertical="center" wrapText="1"/>
    </xf>
    <xf numFmtId="0" fontId="0" fillId="4" borderId="11" xfId="0" quotePrefix="1" applyFill="1" applyBorder="1" applyAlignment="1">
      <alignment horizontal="center"/>
    </xf>
    <xf numFmtId="0" fontId="0" fillId="4" borderId="0" xfId="0" quotePrefix="1" applyFill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3" fillId="6" borderId="15" xfId="0" applyFont="1" applyFill="1" applyBorder="1" applyAlignment="1">
      <alignment horizontal="center" vertical="center" textRotation="45" wrapText="1"/>
    </xf>
    <xf numFmtId="0" fontId="13" fillId="17" borderId="14" xfId="0" applyFont="1" applyFill="1" applyBorder="1" applyAlignment="1">
      <alignment horizontal="center" vertical="center" textRotation="45" wrapText="1"/>
    </xf>
    <xf numFmtId="0" fontId="13" fillId="17" borderId="15" xfId="0" applyFont="1" applyFill="1" applyBorder="1" applyAlignment="1">
      <alignment horizontal="center" vertical="center" textRotation="45" wrapText="1"/>
    </xf>
    <xf numFmtId="0" fontId="13" fillId="9" borderId="14" xfId="0" applyFont="1" applyFill="1" applyBorder="1" applyAlignment="1">
      <alignment horizontal="center" vertical="center" textRotation="45" wrapText="1"/>
    </xf>
    <xf numFmtId="0" fontId="13" fillId="9" borderId="15" xfId="0" applyFont="1" applyFill="1" applyBorder="1" applyAlignment="1">
      <alignment horizontal="center" vertical="center" textRotation="45" wrapText="1"/>
    </xf>
    <xf numFmtId="0" fontId="14" fillId="8" borderId="14" xfId="0" applyFont="1" applyFill="1" applyBorder="1" applyAlignment="1">
      <alignment horizontal="center" vertical="center" textRotation="45" wrapText="1"/>
    </xf>
    <xf numFmtId="0" fontId="14" fillId="8" borderId="15" xfId="0" applyFont="1" applyFill="1" applyBorder="1" applyAlignment="1">
      <alignment horizontal="center" vertical="center" textRotation="45" wrapText="1"/>
    </xf>
    <xf numFmtId="0" fontId="13" fillId="18" borderId="14" xfId="0" applyFont="1" applyFill="1" applyBorder="1" applyAlignment="1">
      <alignment horizontal="center" vertical="center" textRotation="45" wrapText="1"/>
    </xf>
    <xf numFmtId="0" fontId="13" fillId="18" borderId="15" xfId="0" applyFont="1" applyFill="1" applyBorder="1" applyAlignment="1">
      <alignment horizontal="center" vertical="center" textRotation="45" wrapText="1"/>
    </xf>
    <xf numFmtId="0" fontId="23" fillId="2" borderId="22" xfId="0" applyFont="1" applyFill="1" applyBorder="1" applyAlignment="1">
      <alignment horizontal="center"/>
    </xf>
    <xf numFmtId="0" fontId="28" fillId="2" borderId="2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/>
    </xf>
    <xf numFmtId="0" fontId="11" fillId="4" borderId="11" xfId="0" quotePrefix="1" applyFont="1" applyFill="1" applyBorder="1" applyAlignment="1">
      <alignment horizontal="center"/>
    </xf>
    <xf numFmtId="0" fontId="11" fillId="4" borderId="13" xfId="0" quotePrefix="1" applyFont="1" applyFill="1" applyBorder="1" applyAlignment="1">
      <alignment horizontal="center"/>
    </xf>
    <xf numFmtId="0" fontId="15" fillId="10" borderId="14" xfId="0" applyFont="1" applyFill="1" applyBorder="1" applyAlignment="1">
      <alignment horizontal="center" vertical="center" textRotation="45" wrapText="1"/>
    </xf>
    <xf numFmtId="0" fontId="15" fillId="10" borderId="17" xfId="0" applyFont="1" applyFill="1" applyBorder="1" applyAlignment="1">
      <alignment horizontal="center" vertical="center" textRotation="45" wrapText="1"/>
    </xf>
    <xf numFmtId="0" fontId="10" fillId="16" borderId="21" xfId="0" applyFont="1" applyFill="1" applyBorder="1" applyAlignment="1">
      <alignment horizontal="center"/>
    </xf>
    <xf numFmtId="0" fontId="10" fillId="16" borderId="23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 vertical="center" textRotation="45" wrapText="1"/>
    </xf>
    <xf numFmtId="0" fontId="12" fillId="5" borderId="15" xfId="0" applyFont="1" applyFill="1" applyBorder="1" applyAlignment="1">
      <alignment horizontal="center" vertical="center" textRotation="45" wrapText="1"/>
    </xf>
    <xf numFmtId="0" fontId="13" fillId="7" borderId="14" xfId="0" applyFont="1" applyFill="1" applyBorder="1" applyAlignment="1">
      <alignment horizontal="center" vertical="center" textRotation="45" wrapText="1"/>
    </xf>
    <xf numFmtId="0" fontId="13" fillId="7" borderId="15" xfId="0" applyFont="1" applyFill="1" applyBorder="1" applyAlignment="1">
      <alignment horizontal="center" vertical="center" textRotation="45" wrapText="1"/>
    </xf>
    <xf numFmtId="0" fontId="12" fillId="16" borderId="14" xfId="0" applyFont="1" applyFill="1" applyBorder="1" applyAlignment="1">
      <alignment horizontal="center" vertical="center" textRotation="45" wrapText="1"/>
    </xf>
    <xf numFmtId="0" fontId="12" fillId="16" borderId="17" xfId="0" applyFont="1" applyFill="1" applyBorder="1" applyAlignment="1">
      <alignment horizontal="center" vertical="center" textRotation="45" wrapText="1"/>
    </xf>
    <xf numFmtId="0" fontId="21" fillId="0" borderId="21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16" borderId="21" xfId="0" applyFont="1" applyFill="1" applyBorder="1" applyAlignment="1">
      <alignment horizontal="center"/>
    </xf>
    <xf numFmtId="0" fontId="21" fillId="16" borderId="23" xfId="0" applyFont="1" applyFill="1" applyBorder="1" applyAlignment="1">
      <alignment horizontal="center"/>
    </xf>
    <xf numFmtId="0" fontId="23" fillId="2" borderId="21" xfId="0" applyFont="1" applyFill="1" applyBorder="1" applyAlignment="1">
      <alignment horizontal="center"/>
    </xf>
    <xf numFmtId="0" fontId="23" fillId="2" borderId="23" xfId="0" applyFont="1" applyFill="1" applyBorder="1" applyAlignment="1">
      <alignment horizontal="center"/>
    </xf>
    <xf numFmtId="0" fontId="10" fillId="15" borderId="21" xfId="0" applyFont="1" applyFill="1" applyBorder="1" applyAlignment="1">
      <alignment horizontal="center"/>
    </xf>
    <xf numFmtId="0" fontId="10" fillId="15" borderId="22" xfId="0" applyFont="1" applyFill="1" applyBorder="1" applyAlignment="1">
      <alignment horizontal="center"/>
    </xf>
    <xf numFmtId="0" fontId="10" fillId="15" borderId="23" xfId="0" applyFont="1" applyFill="1" applyBorder="1" applyAlignment="1">
      <alignment horizontal="center"/>
    </xf>
    <xf numFmtId="0" fontId="23" fillId="16" borderId="21" xfId="0" applyFont="1" applyFill="1" applyBorder="1" applyAlignment="1">
      <alignment horizontal="center"/>
    </xf>
    <xf numFmtId="0" fontId="23" fillId="16" borderId="2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  <color rgb="FFFF0066"/>
      <color rgb="FFFF66C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4DD9-D71D-44A0-834C-3A40938B042E}">
  <dimension ref="A1:V792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5" sqref="C5"/>
    </sheetView>
  </sheetViews>
  <sheetFormatPr defaultRowHeight="37" customHeight="1"/>
  <cols>
    <col min="1" max="1" width="45.7265625" customWidth="1"/>
    <col min="2" max="2" width="4.7265625" customWidth="1"/>
    <col min="3" max="5" width="6.7265625" style="74" customWidth="1"/>
    <col min="6" max="6" width="4.7265625" style="74" customWidth="1"/>
    <col min="7" max="9" width="6.7265625" style="74" customWidth="1"/>
    <col min="10" max="10" width="4.7265625" style="74" customWidth="1"/>
    <col min="11" max="13" width="6.7265625" style="75" customWidth="1"/>
    <col min="14" max="14" width="4.7265625" style="75" customWidth="1"/>
    <col min="15" max="17" width="6.7265625" style="74" customWidth="1"/>
    <col min="18" max="18" width="4.7265625" style="74" customWidth="1"/>
    <col min="19" max="21" width="6.7265625" style="74" customWidth="1"/>
    <col min="22" max="22" width="4.7265625" style="74" customWidth="1"/>
    <col min="23" max="23" width="9.1796875" customWidth="1"/>
  </cols>
  <sheetData>
    <row r="1" spans="1:22" ht="37" customHeight="1">
      <c r="A1" s="81" t="s">
        <v>0</v>
      </c>
      <c r="B1" s="13"/>
      <c r="C1" s="135"/>
      <c r="D1" s="136"/>
      <c r="E1" s="136"/>
      <c r="F1" s="13"/>
      <c r="G1" s="135"/>
      <c r="H1" s="136"/>
      <c r="I1" s="136"/>
      <c r="J1" s="13"/>
      <c r="K1" s="135"/>
      <c r="L1" s="136"/>
      <c r="M1" s="136"/>
      <c r="N1" s="13"/>
      <c r="O1" s="135"/>
      <c r="P1" s="136"/>
      <c r="Q1" s="136"/>
      <c r="R1" s="13"/>
      <c r="S1" s="135"/>
      <c r="T1" s="136"/>
      <c r="U1" s="136"/>
      <c r="V1" s="13"/>
    </row>
    <row r="2" spans="1:22" ht="37" customHeight="1">
      <c r="A2" s="12" t="s">
        <v>1</v>
      </c>
      <c r="B2" s="14"/>
      <c r="C2" s="134"/>
      <c r="D2" s="134"/>
      <c r="E2" s="134"/>
      <c r="F2" s="14"/>
      <c r="G2" s="133"/>
      <c r="H2" s="134"/>
      <c r="I2" s="134"/>
      <c r="J2" s="14"/>
      <c r="K2" s="133"/>
      <c r="L2" s="134"/>
      <c r="M2" s="134"/>
      <c r="N2" s="14"/>
      <c r="O2" s="133"/>
      <c r="P2" s="134"/>
      <c r="Q2" s="134"/>
      <c r="R2" s="14"/>
      <c r="S2" s="133"/>
      <c r="T2" s="134"/>
      <c r="U2" s="134"/>
      <c r="V2" s="14"/>
    </row>
    <row r="3" spans="1:22" ht="37" customHeight="1" thickBot="1">
      <c r="A3" s="82" t="s">
        <v>2</v>
      </c>
      <c r="B3" s="15"/>
      <c r="C3" s="139" t="s">
        <v>84</v>
      </c>
      <c r="D3" s="139"/>
      <c r="E3" s="139"/>
      <c r="F3" s="15"/>
      <c r="G3" s="140" t="s">
        <v>85</v>
      </c>
      <c r="H3" s="141"/>
      <c r="I3" s="141"/>
      <c r="J3" s="15"/>
      <c r="K3" s="142"/>
      <c r="L3" s="143"/>
      <c r="M3" s="143"/>
      <c r="N3" s="15"/>
      <c r="O3" s="144"/>
      <c r="P3" s="145"/>
      <c r="Q3" s="145"/>
      <c r="R3" s="15"/>
      <c r="S3" s="146"/>
      <c r="T3" s="147"/>
      <c r="U3" s="147"/>
      <c r="V3" s="15"/>
    </row>
    <row r="4" spans="1:22" ht="37" customHeight="1" thickBot="1">
      <c r="A4" s="81" t="s">
        <v>3</v>
      </c>
      <c r="B4" s="129"/>
      <c r="C4" s="127"/>
      <c r="D4" s="130"/>
      <c r="E4" s="128"/>
      <c r="F4" s="129"/>
      <c r="G4" s="127"/>
      <c r="H4" s="130"/>
      <c r="I4" s="128"/>
      <c r="J4" s="129"/>
      <c r="K4" s="127"/>
      <c r="L4" s="130"/>
      <c r="M4" s="128"/>
      <c r="N4" s="129"/>
      <c r="O4" s="127"/>
      <c r="P4" s="130"/>
      <c r="Q4" s="128"/>
      <c r="R4" s="129"/>
      <c r="S4" s="127"/>
      <c r="T4" s="130"/>
      <c r="U4" s="128"/>
      <c r="V4" s="129"/>
    </row>
    <row r="5" spans="1:22" ht="37" customHeight="1" thickBot="1">
      <c r="A5" s="132" t="s">
        <v>83</v>
      </c>
      <c r="B5" s="22"/>
      <c r="C5" s="126"/>
      <c r="D5" s="131"/>
      <c r="E5" s="21"/>
      <c r="F5" s="22"/>
      <c r="G5" s="23"/>
      <c r="H5" s="24"/>
      <c r="I5" s="21"/>
      <c r="J5" s="22"/>
      <c r="K5" s="23"/>
      <c r="L5" s="24"/>
      <c r="M5" s="21"/>
      <c r="N5" s="22"/>
      <c r="O5" s="23"/>
      <c r="P5" s="24"/>
      <c r="Q5" s="21"/>
      <c r="R5" s="22"/>
      <c r="S5" s="23"/>
      <c r="T5" s="24"/>
      <c r="U5" s="21"/>
      <c r="V5" s="22"/>
    </row>
    <row r="6" spans="1:22" ht="37" customHeight="1" thickBot="1">
      <c r="A6" s="20"/>
      <c r="B6" s="22"/>
      <c r="C6" s="126"/>
      <c r="D6" s="131"/>
      <c r="E6" s="21"/>
      <c r="F6" s="22"/>
      <c r="G6" s="23"/>
      <c r="H6" s="24"/>
      <c r="I6" s="21"/>
      <c r="J6" s="22"/>
      <c r="K6" s="23"/>
      <c r="L6" s="24"/>
      <c r="M6" s="21"/>
      <c r="N6" s="22"/>
      <c r="O6" s="23"/>
      <c r="P6" s="24"/>
      <c r="Q6" s="21"/>
      <c r="R6" s="22"/>
      <c r="S6" s="23"/>
      <c r="T6" s="24"/>
      <c r="U6" s="21"/>
      <c r="V6" s="22"/>
    </row>
    <row r="7" spans="1:22" ht="37" customHeight="1" thickBot="1">
      <c r="A7" s="20"/>
      <c r="B7" s="22"/>
      <c r="C7" s="126"/>
      <c r="D7" s="131"/>
      <c r="E7" s="21"/>
      <c r="F7" s="22"/>
      <c r="G7" s="23"/>
      <c r="H7" s="24"/>
      <c r="I7" s="21"/>
      <c r="J7" s="22"/>
      <c r="K7" s="23"/>
      <c r="L7" s="24"/>
      <c r="M7" s="21"/>
      <c r="N7" s="22"/>
      <c r="O7" s="23"/>
      <c r="P7" s="24"/>
      <c r="Q7" s="21"/>
      <c r="R7" s="22"/>
      <c r="S7" s="23"/>
      <c r="T7" s="24"/>
      <c r="U7" s="21"/>
      <c r="V7" s="22"/>
    </row>
    <row r="8" spans="1:22" ht="37" customHeight="1" thickBot="1">
      <c r="A8" s="20"/>
      <c r="B8" s="22"/>
      <c r="C8" s="126"/>
      <c r="D8" s="131"/>
      <c r="E8" s="21"/>
      <c r="F8" s="22"/>
      <c r="G8" s="23"/>
      <c r="H8" s="24"/>
      <c r="I8" s="21"/>
      <c r="J8" s="22"/>
      <c r="K8" s="23"/>
      <c r="L8" s="24"/>
      <c r="M8" s="21"/>
      <c r="N8" s="22"/>
      <c r="O8" s="23"/>
      <c r="P8" s="24"/>
      <c r="Q8" s="21"/>
      <c r="R8" s="22"/>
      <c r="S8" s="23"/>
      <c r="T8" s="24"/>
      <c r="U8" s="21"/>
      <c r="V8" s="22"/>
    </row>
    <row r="9" spans="1:22" ht="37" customHeight="1" thickBot="1">
      <c r="A9" s="28"/>
      <c r="B9" s="22"/>
      <c r="C9" s="126"/>
      <c r="D9" s="131"/>
      <c r="E9" s="21"/>
      <c r="F9" s="22"/>
      <c r="G9" s="23"/>
      <c r="H9" s="24"/>
      <c r="I9" s="21"/>
      <c r="J9" s="22"/>
      <c r="K9" s="23"/>
      <c r="L9" s="24"/>
      <c r="M9" s="21"/>
      <c r="N9" s="22"/>
      <c r="O9" s="23"/>
      <c r="P9" s="24"/>
      <c r="Q9" s="21"/>
      <c r="R9" s="22"/>
      <c r="S9" s="23"/>
      <c r="T9" s="24"/>
      <c r="U9" s="21"/>
      <c r="V9" s="22"/>
    </row>
    <row r="10" spans="1:22" ht="37" customHeight="1" thickBot="1">
      <c r="A10" s="29"/>
      <c r="B10" s="32"/>
      <c r="C10" s="31"/>
      <c r="D10" s="31"/>
      <c r="E10" s="31"/>
      <c r="F10" s="32"/>
      <c r="G10" s="30"/>
      <c r="H10" s="31"/>
      <c r="I10" s="31"/>
      <c r="J10" s="32"/>
      <c r="K10" s="30"/>
      <c r="L10" s="31"/>
      <c r="M10" s="31"/>
      <c r="N10" s="32"/>
      <c r="O10" s="30"/>
      <c r="P10" s="31"/>
      <c r="Q10" s="31"/>
      <c r="R10" s="32"/>
      <c r="S10" s="30"/>
      <c r="T10" s="31"/>
      <c r="U10" s="31"/>
      <c r="V10" s="32"/>
    </row>
    <row r="11" spans="1:22" ht="37" customHeight="1" thickBot="1">
      <c r="A11" s="29"/>
      <c r="B11" s="32"/>
      <c r="C11" s="31"/>
      <c r="D11" s="31"/>
      <c r="E11" s="31"/>
      <c r="F11" s="32"/>
      <c r="G11" s="30"/>
      <c r="H11" s="31"/>
      <c r="I11" s="31"/>
      <c r="J11" s="32"/>
      <c r="K11" s="30"/>
      <c r="L11" s="31"/>
      <c r="M11" s="31"/>
      <c r="N11" s="32"/>
      <c r="O11" s="30"/>
      <c r="P11" s="31"/>
      <c r="Q11" s="31"/>
      <c r="R11" s="32"/>
      <c r="S11" s="30"/>
      <c r="T11" s="31"/>
      <c r="U11" s="31"/>
      <c r="V11" s="32"/>
    </row>
    <row r="12" spans="1:22" ht="37" customHeight="1" thickBot="1">
      <c r="A12" s="35"/>
      <c r="B12" s="22"/>
      <c r="C12" s="37"/>
      <c r="D12" s="37"/>
      <c r="E12" s="37"/>
      <c r="F12" s="22"/>
      <c r="G12" s="36"/>
      <c r="H12" s="37"/>
      <c r="I12" s="37"/>
      <c r="J12" s="22"/>
      <c r="K12" s="36"/>
      <c r="L12" s="37"/>
      <c r="M12" s="37"/>
      <c r="N12" s="22"/>
      <c r="O12" s="36"/>
      <c r="P12" s="37"/>
      <c r="Q12" s="37"/>
      <c r="R12" s="22"/>
      <c r="S12" s="36"/>
      <c r="T12" s="37"/>
      <c r="U12" s="37"/>
      <c r="V12" s="22"/>
    </row>
    <row r="13" spans="1:22" ht="37" customHeight="1" thickBot="1">
      <c r="A13" s="39" t="s">
        <v>4</v>
      </c>
      <c r="B13" s="41"/>
      <c r="C13" s="40">
        <f>SUM(C5:C12)</f>
        <v>0</v>
      </c>
      <c r="D13" s="40">
        <f>SUM(D5:D12)</f>
        <v>0</v>
      </c>
      <c r="E13" s="40">
        <f>SUM(E5:E12)</f>
        <v>0</v>
      </c>
      <c r="F13" s="41"/>
      <c r="G13" s="42">
        <f>SUM(G5:G12)</f>
        <v>0</v>
      </c>
      <c r="H13" s="40">
        <f>SUM(H5:H12)</f>
        <v>0</v>
      </c>
      <c r="I13" s="40">
        <f>SUM(I5:I12)</f>
        <v>0</v>
      </c>
      <c r="J13" s="41"/>
      <c r="K13" s="42">
        <f>SUM(K5:K12)</f>
        <v>0</v>
      </c>
      <c r="L13" s="40">
        <f>SUM(L5:L12)</f>
        <v>0</v>
      </c>
      <c r="M13" s="40">
        <f>SUM(M5:M12)</f>
        <v>0</v>
      </c>
      <c r="N13" s="41"/>
      <c r="O13" s="42">
        <f>SUM(O5:O12)</f>
        <v>0</v>
      </c>
      <c r="P13" s="40">
        <f>SUM(P5:P12)</f>
        <v>0</v>
      </c>
      <c r="Q13" s="40">
        <f>SUM(Q5:Q12)</f>
        <v>0</v>
      </c>
      <c r="R13" s="41"/>
      <c r="S13" s="42">
        <f>SUM(S5:S12)</f>
        <v>0</v>
      </c>
      <c r="T13" s="40">
        <v>0</v>
      </c>
      <c r="U13" s="40">
        <f>SUM(U5:U12)</f>
        <v>0</v>
      </c>
      <c r="V13" s="41"/>
    </row>
    <row r="14" spans="1:22" ht="37" customHeight="1" thickBot="1">
      <c r="A14" s="44" t="s">
        <v>5</v>
      </c>
      <c r="B14" s="45"/>
      <c r="C14" s="138">
        <f>SUM(C13:E13)</f>
        <v>0</v>
      </c>
      <c r="D14" s="138"/>
      <c r="E14" s="138"/>
      <c r="F14" s="45"/>
      <c r="G14" s="137">
        <f>SUM(G13:I13)</f>
        <v>0</v>
      </c>
      <c r="H14" s="138"/>
      <c r="I14" s="138"/>
      <c r="J14" s="45"/>
      <c r="K14" s="137">
        <f>SUM(K13:M13)</f>
        <v>0</v>
      </c>
      <c r="L14" s="138"/>
      <c r="M14" s="138"/>
      <c r="N14" s="45"/>
      <c r="O14" s="137">
        <f>SUM(O13:Q13)</f>
        <v>0</v>
      </c>
      <c r="P14" s="138"/>
      <c r="Q14" s="138"/>
      <c r="R14" s="45"/>
      <c r="S14" s="137">
        <f>SUM(S13:U13)</f>
        <v>0</v>
      </c>
      <c r="T14" s="138"/>
      <c r="U14" s="138"/>
      <c r="V14" s="45"/>
    </row>
    <row r="15" spans="1:22" ht="37" customHeight="1" thickBot="1">
      <c r="A15" s="46" t="s">
        <v>6</v>
      </c>
      <c r="B15" s="47"/>
      <c r="C15" s="40">
        <v>0</v>
      </c>
      <c r="D15" s="40">
        <v>0</v>
      </c>
      <c r="E15" s="51">
        <v>0</v>
      </c>
      <c r="F15" s="47"/>
      <c r="G15" s="40">
        <v>0</v>
      </c>
      <c r="H15" s="40">
        <v>0</v>
      </c>
      <c r="I15" s="40">
        <v>0</v>
      </c>
      <c r="J15" s="47"/>
      <c r="K15" s="40">
        <v>0</v>
      </c>
      <c r="L15" s="40">
        <v>0</v>
      </c>
      <c r="M15" s="40">
        <v>0</v>
      </c>
      <c r="N15" s="47"/>
      <c r="O15" s="40">
        <v>0</v>
      </c>
      <c r="P15" s="40">
        <v>0</v>
      </c>
      <c r="Q15" s="40">
        <v>0</v>
      </c>
      <c r="R15" s="47"/>
      <c r="S15" s="40">
        <v>0</v>
      </c>
      <c r="T15" s="40">
        <v>0</v>
      </c>
      <c r="U15" s="40">
        <v>0</v>
      </c>
      <c r="V15" s="47"/>
    </row>
    <row r="16" spans="1:22" ht="37" customHeight="1" thickBot="1">
      <c r="A16" s="53" t="s">
        <v>7</v>
      </c>
      <c r="B16" s="54"/>
      <c r="C16" s="148"/>
      <c r="D16" s="148"/>
      <c r="E16" s="148"/>
      <c r="F16" s="54"/>
      <c r="G16" s="148"/>
      <c r="H16" s="148"/>
      <c r="I16" s="148"/>
      <c r="J16" s="54"/>
      <c r="K16" s="148"/>
      <c r="L16" s="148"/>
      <c r="M16" s="148"/>
      <c r="N16" s="54"/>
      <c r="O16" s="148"/>
      <c r="P16" s="148"/>
      <c r="Q16" s="148"/>
      <c r="R16" s="54"/>
      <c r="S16" s="149"/>
      <c r="T16" s="149"/>
      <c r="U16" s="149"/>
      <c r="V16" s="54"/>
    </row>
    <row r="17" customFormat="1" ht="37" customHeight="1"/>
    <row r="18" customFormat="1" ht="37" customHeight="1"/>
    <row r="19" customFormat="1" ht="37" customHeight="1"/>
    <row r="20" customFormat="1" ht="37" customHeight="1"/>
    <row r="21" customFormat="1" ht="37" customHeight="1"/>
    <row r="22" customFormat="1" ht="37" customHeight="1"/>
    <row r="23" customFormat="1" ht="37" customHeight="1"/>
    <row r="24" customFormat="1" ht="37" customHeight="1"/>
    <row r="25" customFormat="1" ht="37" customHeight="1"/>
    <row r="26" customFormat="1" ht="37" customHeight="1"/>
    <row r="27" customFormat="1" ht="37" customHeight="1"/>
    <row r="28" customFormat="1" ht="37" customHeight="1"/>
    <row r="29" customFormat="1" ht="37" customHeight="1"/>
    <row r="30" customFormat="1" ht="37" customHeight="1"/>
    <row r="31" customFormat="1" ht="37" customHeight="1"/>
    <row r="32" customFormat="1" ht="37" customHeight="1"/>
    <row r="33" customFormat="1" ht="37" customHeight="1"/>
    <row r="34" customFormat="1" ht="37" customHeight="1"/>
    <row r="35" customFormat="1" ht="37" customHeight="1"/>
    <row r="36" customFormat="1" ht="37" customHeight="1"/>
    <row r="37" customFormat="1" ht="37" customHeight="1"/>
    <row r="38" customFormat="1" ht="37" customHeight="1"/>
    <row r="39" customFormat="1" ht="37" customHeight="1"/>
    <row r="40" customFormat="1" ht="37" customHeight="1"/>
    <row r="41" customFormat="1" ht="37" customHeight="1"/>
    <row r="42" customFormat="1" ht="37" customHeight="1"/>
    <row r="43" customFormat="1" ht="37" customHeight="1"/>
    <row r="44" customFormat="1" ht="37" customHeight="1"/>
    <row r="45" customFormat="1" ht="37" customHeight="1"/>
    <row r="46" customFormat="1" ht="37" customHeight="1"/>
    <row r="47" customFormat="1" ht="37" customHeight="1"/>
    <row r="48" customFormat="1" ht="37" customHeight="1"/>
    <row r="49" customFormat="1" ht="37" customHeight="1"/>
    <row r="50" customFormat="1" ht="37" customHeight="1"/>
    <row r="51" customFormat="1" ht="37" customHeight="1"/>
    <row r="52" customFormat="1" ht="37" customHeight="1"/>
    <row r="53" customFormat="1" ht="37" customHeight="1"/>
    <row r="54" customFormat="1" ht="37" customHeight="1"/>
    <row r="55" customFormat="1" ht="37" customHeight="1"/>
    <row r="56" customFormat="1" ht="37" customHeight="1"/>
    <row r="57" customFormat="1" ht="37" customHeight="1"/>
    <row r="58" customFormat="1" ht="37" customHeight="1"/>
    <row r="59" customFormat="1" ht="37" customHeight="1"/>
    <row r="60" customFormat="1" ht="37" customHeight="1"/>
    <row r="61" customFormat="1" ht="37" customHeight="1"/>
    <row r="62" customFormat="1" ht="37" customHeight="1"/>
    <row r="63" customFormat="1" ht="37" customHeight="1"/>
    <row r="64" customFormat="1" ht="37" customHeight="1"/>
    <row r="65" customFormat="1" ht="37" customHeight="1"/>
    <row r="66" customFormat="1" ht="37" customHeight="1"/>
    <row r="67" customFormat="1" ht="37" customHeight="1"/>
    <row r="68" customFormat="1" ht="37" customHeight="1"/>
    <row r="69" customFormat="1" ht="37" customHeight="1"/>
    <row r="70" customFormat="1" ht="37" customHeight="1"/>
    <row r="71" customFormat="1" ht="37" customHeight="1"/>
    <row r="72" customFormat="1" ht="37" customHeight="1"/>
    <row r="73" customFormat="1" ht="37" customHeight="1"/>
    <row r="74" customFormat="1" ht="37" customHeight="1"/>
    <row r="75" customFormat="1" ht="37" customHeight="1"/>
    <row r="76" customFormat="1" ht="37" customHeight="1"/>
    <row r="77" customFormat="1" ht="37" customHeight="1"/>
    <row r="78" customFormat="1" ht="37" customHeight="1"/>
    <row r="79" customFormat="1" ht="37" customHeight="1"/>
    <row r="80" customFormat="1" ht="37" customHeight="1"/>
    <row r="81" customFormat="1" ht="37" customHeight="1"/>
    <row r="82" customFormat="1" ht="37" customHeight="1"/>
    <row r="83" customFormat="1" ht="37" customHeight="1"/>
    <row r="84" customFormat="1" ht="37" customHeight="1"/>
    <row r="85" customFormat="1" ht="37" customHeight="1"/>
    <row r="86" customFormat="1" ht="37" customHeight="1"/>
    <row r="87" customFormat="1" ht="37" customHeight="1"/>
    <row r="88" customFormat="1" ht="37" customHeight="1"/>
    <row r="89" customFormat="1" ht="37" customHeight="1"/>
    <row r="90" customFormat="1" ht="37" customHeight="1"/>
    <row r="91" customFormat="1" ht="37" customHeight="1"/>
    <row r="92" customFormat="1" ht="37" customHeight="1"/>
    <row r="93" customFormat="1" ht="37" customHeight="1"/>
    <row r="94" customFormat="1" ht="37" customHeight="1"/>
    <row r="95" customFormat="1" ht="37" customHeight="1"/>
    <row r="96" customFormat="1" ht="37" customHeight="1"/>
    <row r="97" customFormat="1" ht="37" customHeight="1"/>
    <row r="98" customFormat="1" ht="37" customHeight="1"/>
    <row r="99" customFormat="1" ht="37" customHeight="1"/>
    <row r="100" customFormat="1" ht="37" customHeight="1"/>
    <row r="101" customFormat="1" ht="37" customHeight="1"/>
    <row r="102" customFormat="1" ht="37" customHeight="1"/>
    <row r="103" customFormat="1" ht="37" customHeight="1"/>
    <row r="104" customFormat="1" ht="37" customHeight="1"/>
    <row r="105" customFormat="1" ht="37" customHeight="1"/>
    <row r="106" customFormat="1" ht="37" customHeight="1"/>
    <row r="107" customFormat="1" ht="37" customHeight="1"/>
    <row r="108" customFormat="1" ht="37" customHeight="1"/>
    <row r="109" customFormat="1" ht="37" customHeight="1"/>
    <row r="110" customFormat="1" ht="37" customHeight="1"/>
    <row r="111" customFormat="1" ht="37" customHeight="1"/>
    <row r="112" customFormat="1" ht="37" customHeight="1"/>
    <row r="113" customFormat="1" ht="37" customHeight="1"/>
    <row r="114" customFormat="1" ht="37" customHeight="1"/>
    <row r="115" customFormat="1" ht="37" customHeight="1"/>
    <row r="116" customFormat="1" ht="37" customHeight="1"/>
    <row r="117" customFormat="1" ht="37" customHeight="1"/>
    <row r="118" customFormat="1" ht="37" customHeight="1"/>
    <row r="119" customFormat="1" ht="37" customHeight="1"/>
    <row r="120" customFormat="1" ht="37" customHeight="1"/>
    <row r="121" customFormat="1" ht="37" customHeight="1"/>
    <row r="122" customFormat="1" ht="37" customHeight="1"/>
    <row r="123" customFormat="1" ht="37" customHeight="1"/>
    <row r="124" customFormat="1" ht="37" customHeight="1"/>
    <row r="125" customFormat="1" ht="37" customHeight="1"/>
    <row r="126" customFormat="1" ht="37" customHeight="1"/>
    <row r="127" customFormat="1" ht="37" customHeight="1"/>
    <row r="128" customFormat="1" ht="37" customHeight="1"/>
    <row r="129" customFormat="1" ht="37" customHeight="1"/>
    <row r="130" customFormat="1" ht="37" customHeight="1"/>
    <row r="131" customFormat="1" ht="37" customHeight="1"/>
    <row r="132" customFormat="1" ht="37" customHeight="1"/>
    <row r="133" customFormat="1" ht="37" customHeight="1"/>
    <row r="134" customFormat="1" ht="37" customHeight="1"/>
    <row r="135" customFormat="1" ht="37" customHeight="1"/>
    <row r="136" customFormat="1" ht="37" customHeight="1"/>
    <row r="137" customFormat="1" ht="37" customHeight="1"/>
    <row r="138" customFormat="1" ht="37" customHeight="1"/>
    <row r="139" customFormat="1" ht="37" customHeight="1"/>
    <row r="140" customFormat="1" ht="37" customHeight="1"/>
    <row r="141" customFormat="1" ht="37" customHeight="1"/>
    <row r="142" customFormat="1" ht="37" customHeight="1"/>
    <row r="143" customFormat="1" ht="37" customHeight="1"/>
    <row r="144" customFormat="1" ht="37" customHeight="1"/>
    <row r="145" customFormat="1" ht="37" customHeight="1"/>
    <row r="146" customFormat="1" ht="37" customHeight="1"/>
    <row r="147" customFormat="1" ht="37" customHeight="1"/>
    <row r="148" customFormat="1" ht="37" customHeight="1"/>
    <row r="149" customFormat="1" ht="37" customHeight="1"/>
    <row r="150" customFormat="1" ht="37" customHeight="1"/>
    <row r="151" customFormat="1" ht="37" customHeight="1"/>
    <row r="152" customFormat="1" ht="37" customHeight="1"/>
    <row r="153" customFormat="1" ht="37" customHeight="1"/>
    <row r="154" customFormat="1" ht="37" customHeight="1"/>
    <row r="155" customFormat="1" ht="37" customHeight="1"/>
    <row r="156" customFormat="1" ht="37" customHeight="1"/>
    <row r="157" customFormat="1" ht="37" customHeight="1"/>
    <row r="158" customFormat="1" ht="37" customHeight="1"/>
    <row r="159" customFormat="1" ht="37" customHeight="1"/>
    <row r="160" customFormat="1" ht="37" customHeight="1"/>
    <row r="161" customFormat="1" ht="37" customHeight="1"/>
    <row r="162" customFormat="1" ht="37" customHeight="1"/>
    <row r="163" customFormat="1" ht="37" customHeight="1"/>
    <row r="164" customFormat="1" ht="37" customHeight="1"/>
    <row r="165" customFormat="1" ht="37" customHeight="1"/>
    <row r="166" customFormat="1" ht="37" customHeight="1"/>
    <row r="167" customFormat="1" ht="37" customHeight="1"/>
    <row r="168" customFormat="1" ht="37" customHeight="1"/>
    <row r="169" customFormat="1" ht="37" customHeight="1"/>
    <row r="170" customFormat="1" ht="37" customHeight="1"/>
    <row r="171" customFormat="1" ht="37" customHeight="1"/>
    <row r="172" customFormat="1" ht="37" customHeight="1"/>
    <row r="173" customFormat="1" ht="37" customHeight="1"/>
    <row r="174" customFormat="1" ht="37" customHeight="1"/>
    <row r="175" customFormat="1" ht="37" customHeight="1"/>
    <row r="176" customFormat="1" ht="37" customHeight="1"/>
    <row r="177" customFormat="1" ht="37" customHeight="1"/>
    <row r="178" customFormat="1" ht="37" customHeight="1"/>
    <row r="179" customFormat="1" ht="37" customHeight="1"/>
    <row r="180" customFormat="1" ht="37" customHeight="1"/>
    <row r="181" customFormat="1" ht="37" customHeight="1"/>
    <row r="182" customFormat="1" ht="37" customHeight="1"/>
    <row r="183" customFormat="1" ht="37" customHeight="1"/>
    <row r="184" customFormat="1" ht="37" customHeight="1"/>
    <row r="185" customFormat="1" ht="37" customHeight="1"/>
    <row r="186" customFormat="1" ht="37" customHeight="1"/>
    <row r="187" customFormat="1" ht="37" customHeight="1"/>
    <row r="188" customFormat="1" ht="37" customHeight="1"/>
    <row r="189" customFormat="1" ht="37" customHeight="1"/>
    <row r="190" customFormat="1" ht="37" customHeight="1"/>
    <row r="191" customFormat="1" ht="37" customHeight="1"/>
    <row r="192" customFormat="1" ht="37" customHeight="1"/>
    <row r="193" customFormat="1" ht="37" customHeight="1"/>
    <row r="194" customFormat="1" ht="37" customHeight="1"/>
    <row r="195" customFormat="1" ht="37" customHeight="1"/>
    <row r="196" customFormat="1" ht="37" customHeight="1"/>
    <row r="197" customFormat="1" ht="37" customHeight="1"/>
    <row r="198" customFormat="1" ht="37" customHeight="1"/>
    <row r="199" customFormat="1" ht="37" customHeight="1"/>
    <row r="200" customFormat="1" ht="37" customHeight="1"/>
    <row r="201" customFormat="1" ht="37" customHeight="1"/>
    <row r="202" customFormat="1" ht="37" customHeight="1"/>
    <row r="203" customFormat="1" ht="37" customHeight="1"/>
    <row r="204" customFormat="1" ht="37" customHeight="1"/>
    <row r="205" customFormat="1" ht="37" customHeight="1"/>
    <row r="206" customFormat="1" ht="37" customHeight="1"/>
    <row r="207" customFormat="1" ht="37" customHeight="1"/>
    <row r="208" customFormat="1" ht="37" customHeight="1"/>
    <row r="209" customFormat="1" ht="37" customHeight="1"/>
    <row r="210" customFormat="1" ht="37" customHeight="1"/>
    <row r="211" customFormat="1" ht="37" customHeight="1"/>
    <row r="212" customFormat="1" ht="37" customHeight="1"/>
    <row r="213" customFormat="1" ht="37" customHeight="1"/>
    <row r="214" customFormat="1" ht="37" customHeight="1"/>
    <row r="215" customFormat="1" ht="37" customHeight="1"/>
    <row r="216" customFormat="1" ht="37" customHeight="1"/>
    <row r="217" customFormat="1" ht="37" customHeight="1"/>
    <row r="218" customFormat="1" ht="37" customHeight="1"/>
    <row r="219" customFormat="1" ht="37" customHeight="1"/>
    <row r="220" customFormat="1" ht="37" customHeight="1"/>
    <row r="221" customFormat="1" ht="37" customHeight="1"/>
    <row r="222" customFormat="1" ht="37" customHeight="1"/>
    <row r="223" customFormat="1" ht="37" customHeight="1"/>
    <row r="224" customFormat="1" ht="37" customHeight="1"/>
    <row r="225" customFormat="1" ht="37" customHeight="1"/>
    <row r="226" customFormat="1" ht="37" customHeight="1"/>
    <row r="227" customFormat="1" ht="37" customHeight="1"/>
    <row r="228" customFormat="1" ht="37" customHeight="1"/>
    <row r="229" customFormat="1" ht="37" customHeight="1"/>
    <row r="230" customFormat="1" ht="37" customHeight="1"/>
    <row r="231" customFormat="1" ht="37" customHeight="1"/>
    <row r="232" customFormat="1" ht="37" customHeight="1"/>
    <row r="233" customFormat="1" ht="37" customHeight="1"/>
    <row r="234" customFormat="1" ht="37" customHeight="1"/>
    <row r="235" customFormat="1" ht="37" customHeight="1"/>
    <row r="236" customFormat="1" ht="37" customHeight="1"/>
    <row r="237" customFormat="1" ht="37" customHeight="1"/>
    <row r="238" customFormat="1" ht="37" customHeight="1"/>
    <row r="239" customFormat="1" ht="37" customHeight="1"/>
    <row r="240" customFormat="1" ht="37" customHeight="1"/>
    <row r="241" customFormat="1" ht="37" customHeight="1"/>
    <row r="242" customFormat="1" ht="37" customHeight="1"/>
    <row r="243" customFormat="1" ht="37" customHeight="1"/>
    <row r="244" customFormat="1" ht="37" customHeight="1"/>
    <row r="245" customFormat="1" ht="37" customHeight="1"/>
    <row r="246" customFormat="1" ht="37" customHeight="1"/>
    <row r="247" customFormat="1" ht="37" customHeight="1"/>
    <row r="248" customFormat="1" ht="37" customHeight="1"/>
    <row r="249" customFormat="1" ht="37" customHeight="1"/>
    <row r="250" customFormat="1" ht="37" customHeight="1"/>
    <row r="251" customFormat="1" ht="37" customHeight="1"/>
    <row r="252" customFormat="1" ht="37" customHeight="1"/>
    <row r="253" customFormat="1" ht="37" customHeight="1"/>
    <row r="254" customFormat="1" ht="37" customHeight="1"/>
    <row r="255" customFormat="1" ht="37" customHeight="1"/>
    <row r="256" customFormat="1" ht="37" customHeight="1"/>
    <row r="257" customFormat="1" ht="37" customHeight="1"/>
    <row r="258" customFormat="1" ht="37" customHeight="1"/>
    <row r="259" customFormat="1" ht="37" customHeight="1"/>
    <row r="260" customFormat="1" ht="37" customHeight="1"/>
    <row r="261" customFormat="1" ht="37" customHeight="1"/>
    <row r="262" customFormat="1" ht="37" customHeight="1"/>
    <row r="263" customFormat="1" ht="37" customHeight="1"/>
    <row r="264" customFormat="1" ht="37" customHeight="1"/>
    <row r="265" customFormat="1" ht="37" customHeight="1"/>
    <row r="266" customFormat="1" ht="37" customHeight="1"/>
    <row r="267" customFormat="1" ht="37" customHeight="1"/>
    <row r="268" customFormat="1" ht="37" customHeight="1"/>
    <row r="269" customFormat="1" ht="37" customHeight="1"/>
    <row r="270" customFormat="1" ht="37" customHeight="1"/>
    <row r="271" customFormat="1" ht="37" customHeight="1"/>
    <row r="272" customFormat="1" ht="37" customHeight="1"/>
    <row r="273" customFormat="1" ht="37" customHeight="1"/>
    <row r="274" customFormat="1" ht="37" customHeight="1"/>
    <row r="275" customFormat="1" ht="37" customHeight="1"/>
    <row r="276" customFormat="1" ht="37" customHeight="1"/>
    <row r="277" customFormat="1" ht="37" customHeight="1"/>
    <row r="278" customFormat="1" ht="37" customHeight="1"/>
    <row r="279" customFormat="1" ht="37" customHeight="1"/>
    <row r="280" customFormat="1" ht="37" customHeight="1"/>
    <row r="281" customFormat="1" ht="37" customHeight="1"/>
    <row r="282" customFormat="1" ht="37" customHeight="1"/>
    <row r="283" customFormat="1" ht="37" customHeight="1"/>
    <row r="284" customFormat="1" ht="37" customHeight="1"/>
    <row r="285" customFormat="1" ht="37" customHeight="1"/>
    <row r="286" customFormat="1" ht="37" customHeight="1"/>
    <row r="287" customFormat="1" ht="37" customHeight="1"/>
    <row r="288" customFormat="1" ht="37" customHeight="1"/>
    <row r="289" customFormat="1" ht="37" customHeight="1"/>
    <row r="290" customFormat="1" ht="37" customHeight="1"/>
    <row r="291" customFormat="1" ht="37" customHeight="1"/>
    <row r="292" customFormat="1" ht="37" customHeight="1"/>
    <row r="293" customFormat="1" ht="37" customHeight="1"/>
    <row r="294" customFormat="1" ht="37" customHeight="1"/>
    <row r="295" customFormat="1" ht="37" customHeight="1"/>
    <row r="296" customFormat="1" ht="37" customHeight="1"/>
    <row r="297" customFormat="1" ht="37" customHeight="1"/>
    <row r="298" customFormat="1" ht="37" customHeight="1"/>
    <row r="299" customFormat="1" ht="37" customHeight="1"/>
    <row r="300" customFormat="1" ht="37" customHeight="1"/>
    <row r="301" customFormat="1" ht="37" customHeight="1"/>
    <row r="302" customFormat="1" ht="37" customHeight="1"/>
    <row r="303" customFormat="1" ht="37" customHeight="1"/>
    <row r="304" customFormat="1" ht="37" customHeight="1"/>
    <row r="305" customFormat="1" ht="37" customHeight="1"/>
    <row r="306" customFormat="1" ht="37" customHeight="1"/>
    <row r="307" customFormat="1" ht="37" customHeight="1"/>
    <row r="308" customFormat="1" ht="37" customHeight="1"/>
    <row r="309" customFormat="1" ht="37" customHeight="1"/>
    <row r="310" customFormat="1" ht="37" customHeight="1"/>
    <row r="311" customFormat="1" ht="37" customHeight="1"/>
    <row r="312" customFormat="1" ht="37" customHeight="1"/>
    <row r="313" customFormat="1" ht="37" customHeight="1"/>
    <row r="314" customFormat="1" ht="37" customHeight="1"/>
    <row r="315" customFormat="1" ht="37" customHeight="1"/>
    <row r="316" customFormat="1" ht="37" customHeight="1"/>
    <row r="317" customFormat="1" ht="37" customHeight="1"/>
    <row r="318" customFormat="1" ht="37" customHeight="1"/>
    <row r="319" customFormat="1" ht="37" customHeight="1"/>
    <row r="320" customFormat="1" ht="37" customHeight="1"/>
    <row r="321" customFormat="1" ht="37" customHeight="1"/>
    <row r="322" customFormat="1" ht="37" customHeight="1"/>
    <row r="323" customFormat="1" ht="37" customHeight="1"/>
    <row r="324" customFormat="1" ht="37" customHeight="1"/>
    <row r="325" customFormat="1" ht="37" customHeight="1"/>
    <row r="326" customFormat="1" ht="37" customHeight="1"/>
    <row r="327" customFormat="1" ht="37" customHeight="1"/>
    <row r="328" customFormat="1" ht="37" customHeight="1"/>
    <row r="329" customFormat="1" ht="37" customHeight="1"/>
    <row r="330" customFormat="1" ht="37" customHeight="1"/>
    <row r="331" customFormat="1" ht="37" customHeight="1"/>
    <row r="332" customFormat="1" ht="37" customHeight="1"/>
    <row r="333" customFormat="1" ht="37" customHeight="1"/>
    <row r="334" customFormat="1" ht="37" customHeight="1"/>
    <row r="335" customFormat="1" ht="37" customHeight="1"/>
    <row r="336" customFormat="1" ht="37" customHeight="1"/>
    <row r="337" customFormat="1" ht="37" customHeight="1"/>
    <row r="338" customFormat="1" ht="37" customHeight="1"/>
    <row r="339" customFormat="1" ht="37" customHeight="1"/>
    <row r="340" customFormat="1" ht="37" customHeight="1"/>
    <row r="341" customFormat="1" ht="37" customHeight="1"/>
    <row r="342" customFormat="1" ht="37" customHeight="1"/>
    <row r="343" customFormat="1" ht="37" customHeight="1"/>
    <row r="344" customFormat="1" ht="37" customHeight="1"/>
    <row r="345" customFormat="1" ht="37" customHeight="1"/>
    <row r="346" customFormat="1" ht="37" customHeight="1"/>
    <row r="347" customFormat="1" ht="37" customHeight="1"/>
    <row r="348" customFormat="1" ht="37" customHeight="1"/>
    <row r="349" customFormat="1" ht="37" customHeight="1"/>
    <row r="350" customFormat="1" ht="37" customHeight="1"/>
    <row r="351" customFormat="1" ht="37" customHeight="1"/>
    <row r="352" customFormat="1" ht="37" customHeight="1"/>
    <row r="353" customFormat="1" ht="37" customHeight="1"/>
    <row r="354" customFormat="1" ht="37" customHeight="1"/>
    <row r="355" customFormat="1" ht="37" customHeight="1"/>
    <row r="356" customFormat="1" ht="37" customHeight="1"/>
    <row r="357" customFormat="1" ht="37" customHeight="1"/>
    <row r="358" customFormat="1" ht="37" customHeight="1"/>
    <row r="359" customFormat="1" ht="37" customHeight="1"/>
    <row r="360" customFormat="1" ht="37" customHeight="1"/>
    <row r="361" customFormat="1" ht="37" customHeight="1"/>
    <row r="362" customFormat="1" ht="37" customHeight="1"/>
    <row r="363" customFormat="1" ht="37" customHeight="1"/>
    <row r="364" customFormat="1" ht="37" customHeight="1"/>
    <row r="365" customFormat="1" ht="37" customHeight="1"/>
    <row r="366" customFormat="1" ht="37" customHeight="1"/>
    <row r="367" customFormat="1" ht="37" customHeight="1"/>
    <row r="368" customFormat="1" ht="37" customHeight="1"/>
    <row r="369" customFormat="1" ht="37" customHeight="1"/>
    <row r="370" customFormat="1" ht="37" customHeight="1"/>
    <row r="371" customFormat="1" ht="37" customHeight="1"/>
    <row r="372" customFormat="1" ht="37" customHeight="1"/>
    <row r="373" customFormat="1" ht="37" customHeight="1"/>
    <row r="374" customFormat="1" ht="37" customHeight="1"/>
    <row r="375" customFormat="1" ht="37" customHeight="1"/>
    <row r="376" customFormat="1" ht="37" customHeight="1"/>
    <row r="377" customFormat="1" ht="37" customHeight="1"/>
    <row r="378" customFormat="1" ht="37" customHeight="1"/>
    <row r="379" customFormat="1" ht="37" customHeight="1"/>
    <row r="380" customFormat="1" ht="37" customHeight="1"/>
    <row r="381" customFormat="1" ht="37" customHeight="1"/>
    <row r="382" customFormat="1" ht="37" customHeight="1"/>
    <row r="383" customFormat="1" ht="37" customHeight="1"/>
    <row r="384" customFormat="1" ht="37" customHeight="1"/>
    <row r="385" customFormat="1" ht="37" customHeight="1"/>
    <row r="386" customFormat="1" ht="37" customHeight="1"/>
    <row r="387" customFormat="1" ht="37" customHeight="1"/>
    <row r="388" customFormat="1" ht="37" customHeight="1"/>
    <row r="389" customFormat="1" ht="37" customHeight="1"/>
    <row r="390" customFormat="1" ht="37" customHeight="1"/>
    <row r="391" customFormat="1" ht="37" customHeight="1"/>
    <row r="392" customFormat="1" ht="37" customHeight="1"/>
    <row r="393" customFormat="1" ht="37" customHeight="1"/>
    <row r="394" customFormat="1" ht="37" customHeight="1"/>
    <row r="395" customFormat="1" ht="37" customHeight="1"/>
    <row r="396" customFormat="1" ht="37" customHeight="1"/>
    <row r="397" customFormat="1" ht="37" customHeight="1"/>
    <row r="398" customFormat="1" ht="37" customHeight="1"/>
    <row r="399" customFormat="1" ht="37" customHeight="1"/>
    <row r="400" customFormat="1" ht="37" customHeight="1"/>
    <row r="401" customFormat="1" ht="37" customHeight="1"/>
    <row r="402" customFormat="1" ht="37" customHeight="1"/>
    <row r="403" customFormat="1" ht="37" customHeight="1"/>
    <row r="404" customFormat="1" ht="37" customHeight="1"/>
    <row r="405" customFormat="1" ht="37" customHeight="1"/>
    <row r="406" customFormat="1" ht="37" customHeight="1"/>
    <row r="407" customFormat="1" ht="37" customHeight="1"/>
    <row r="408" customFormat="1" ht="37" customHeight="1"/>
    <row r="409" customFormat="1" ht="37" customHeight="1"/>
    <row r="410" customFormat="1" ht="37" customHeight="1"/>
    <row r="411" customFormat="1" ht="37" customHeight="1"/>
    <row r="412" customFormat="1" ht="37" customHeight="1"/>
    <row r="413" customFormat="1" ht="37" customHeight="1"/>
    <row r="414" customFormat="1" ht="37" customHeight="1"/>
    <row r="415" customFormat="1" ht="37" customHeight="1"/>
    <row r="416" customFormat="1" ht="37" customHeight="1"/>
    <row r="417" customFormat="1" ht="37" customHeight="1"/>
    <row r="418" customFormat="1" ht="37" customHeight="1"/>
    <row r="419" customFormat="1" ht="37" customHeight="1"/>
    <row r="420" customFormat="1" ht="37" customHeight="1"/>
    <row r="421" customFormat="1" ht="37" customHeight="1"/>
    <row r="422" customFormat="1" ht="37" customHeight="1"/>
    <row r="423" customFormat="1" ht="37" customHeight="1"/>
    <row r="424" customFormat="1" ht="37" customHeight="1"/>
    <row r="425" customFormat="1" ht="37" customHeight="1"/>
    <row r="426" customFormat="1" ht="37" customHeight="1"/>
    <row r="427" customFormat="1" ht="37" customHeight="1"/>
    <row r="428" customFormat="1" ht="37" customHeight="1"/>
    <row r="429" customFormat="1" ht="37" customHeight="1"/>
    <row r="430" customFormat="1" ht="37" customHeight="1"/>
    <row r="431" customFormat="1" ht="37" customHeight="1"/>
    <row r="432" customFormat="1" ht="37" customHeight="1"/>
    <row r="433" customFormat="1" ht="37" customHeight="1"/>
    <row r="434" customFormat="1" ht="37" customHeight="1"/>
    <row r="435" customFormat="1" ht="37" customHeight="1"/>
    <row r="436" customFormat="1" ht="37" customHeight="1"/>
    <row r="437" customFormat="1" ht="37" customHeight="1"/>
    <row r="438" customFormat="1" ht="37" customHeight="1"/>
    <row r="439" customFormat="1" ht="37" customHeight="1"/>
    <row r="440" customFormat="1" ht="37" customHeight="1"/>
    <row r="441" customFormat="1" ht="37" customHeight="1"/>
    <row r="442" customFormat="1" ht="37" customHeight="1"/>
    <row r="443" customFormat="1" ht="37" customHeight="1"/>
    <row r="444" customFormat="1" ht="37" customHeight="1"/>
    <row r="445" customFormat="1" ht="37" customHeight="1"/>
    <row r="446" customFormat="1" ht="37" customHeight="1"/>
    <row r="447" customFormat="1" ht="37" customHeight="1"/>
    <row r="448" customFormat="1" ht="37" customHeight="1"/>
    <row r="449" customFormat="1" ht="37" customHeight="1"/>
    <row r="450" customFormat="1" ht="37" customHeight="1"/>
    <row r="451" customFormat="1" ht="37" customHeight="1"/>
    <row r="452" customFormat="1" ht="37" customHeight="1"/>
    <row r="453" customFormat="1" ht="37" customHeight="1"/>
    <row r="454" customFormat="1" ht="37" customHeight="1"/>
    <row r="455" customFormat="1" ht="37" customHeight="1"/>
    <row r="456" customFormat="1" ht="37" customHeight="1"/>
    <row r="457" customFormat="1" ht="37" customHeight="1"/>
    <row r="458" customFormat="1" ht="37" customHeight="1"/>
    <row r="459" customFormat="1" ht="37" customHeight="1"/>
    <row r="460" customFormat="1" ht="37" customHeight="1"/>
    <row r="461" customFormat="1" ht="37" customHeight="1"/>
    <row r="462" customFormat="1" ht="37" customHeight="1"/>
    <row r="463" customFormat="1" ht="37" customHeight="1"/>
    <row r="464" customFormat="1" ht="37" customHeight="1"/>
    <row r="465" customFormat="1" ht="37" customHeight="1"/>
    <row r="466" customFormat="1" ht="37" customHeight="1"/>
    <row r="467" customFormat="1" ht="37" customHeight="1"/>
    <row r="468" customFormat="1" ht="37" customHeight="1"/>
    <row r="469" customFormat="1" ht="37" customHeight="1"/>
    <row r="470" customFormat="1" ht="37" customHeight="1"/>
    <row r="471" customFormat="1" ht="37" customHeight="1"/>
    <row r="472" customFormat="1" ht="37" customHeight="1"/>
    <row r="473" customFormat="1" ht="37" customHeight="1"/>
    <row r="474" customFormat="1" ht="37" customHeight="1"/>
    <row r="475" customFormat="1" ht="37" customHeight="1"/>
    <row r="476" customFormat="1" ht="37" customHeight="1"/>
    <row r="477" customFormat="1" ht="37" customHeight="1"/>
    <row r="478" customFormat="1" ht="37" customHeight="1"/>
    <row r="479" customFormat="1" ht="37" customHeight="1"/>
    <row r="480" customFormat="1" ht="37" customHeight="1"/>
    <row r="481" customFormat="1" ht="37" customHeight="1"/>
    <row r="482" customFormat="1" ht="37" customHeight="1"/>
    <row r="483" customFormat="1" ht="37" customHeight="1"/>
    <row r="484" customFormat="1" ht="37" customHeight="1"/>
    <row r="485" customFormat="1" ht="37" customHeight="1"/>
    <row r="486" customFormat="1" ht="37" customHeight="1"/>
    <row r="487" customFormat="1" ht="37" customHeight="1"/>
    <row r="488" customFormat="1" ht="37" customHeight="1"/>
    <row r="489" customFormat="1" ht="37" customHeight="1"/>
    <row r="490" customFormat="1" ht="37" customHeight="1"/>
    <row r="491" customFormat="1" ht="37" customHeight="1"/>
    <row r="492" customFormat="1" ht="37" customHeight="1"/>
    <row r="493" customFormat="1" ht="37" customHeight="1"/>
    <row r="494" customFormat="1" ht="37" customHeight="1"/>
    <row r="495" customFormat="1" ht="37" customHeight="1"/>
    <row r="496" customFormat="1" ht="37" customHeight="1"/>
    <row r="497" customFormat="1" ht="37" customHeight="1"/>
    <row r="498" customFormat="1" ht="37" customHeight="1"/>
    <row r="499" customFormat="1" ht="37" customHeight="1"/>
    <row r="500" customFormat="1" ht="37" customHeight="1"/>
    <row r="501" customFormat="1" ht="37" customHeight="1"/>
    <row r="502" customFormat="1" ht="37" customHeight="1"/>
    <row r="503" customFormat="1" ht="37" customHeight="1"/>
    <row r="504" customFormat="1" ht="37" customHeight="1"/>
    <row r="505" customFormat="1" ht="37" customHeight="1"/>
    <row r="506" customFormat="1" ht="37" customHeight="1"/>
    <row r="507" customFormat="1" ht="37" customHeight="1"/>
    <row r="508" customFormat="1" ht="37" customHeight="1"/>
    <row r="509" customFormat="1" ht="37" customHeight="1"/>
    <row r="510" customFormat="1" ht="37" customHeight="1"/>
    <row r="511" customFormat="1" ht="37" customHeight="1"/>
    <row r="512" customFormat="1" ht="37" customHeight="1"/>
    <row r="513" customFormat="1" ht="37" customHeight="1"/>
    <row r="514" customFormat="1" ht="37" customHeight="1"/>
    <row r="515" customFormat="1" ht="37" customHeight="1"/>
    <row r="516" customFormat="1" ht="37" customHeight="1"/>
    <row r="517" customFormat="1" ht="37" customHeight="1"/>
    <row r="518" customFormat="1" ht="37" customHeight="1"/>
    <row r="519" customFormat="1" ht="37" customHeight="1"/>
    <row r="520" customFormat="1" ht="37" customHeight="1"/>
    <row r="521" customFormat="1" ht="37" customHeight="1"/>
    <row r="522" customFormat="1" ht="37" customHeight="1"/>
    <row r="523" customFormat="1" ht="37" customHeight="1"/>
    <row r="524" customFormat="1" ht="37" customHeight="1"/>
    <row r="525" customFormat="1" ht="37" customHeight="1"/>
    <row r="526" customFormat="1" ht="37" customHeight="1"/>
    <row r="527" customFormat="1" ht="37" customHeight="1"/>
    <row r="528" customFormat="1" ht="37" customHeight="1"/>
    <row r="529" customFormat="1" ht="37" customHeight="1"/>
    <row r="530" customFormat="1" ht="37" customHeight="1"/>
    <row r="531" customFormat="1" ht="37" customHeight="1"/>
    <row r="532" customFormat="1" ht="37" customHeight="1"/>
    <row r="533" customFormat="1" ht="37" customHeight="1"/>
    <row r="534" customFormat="1" ht="37" customHeight="1"/>
    <row r="535" customFormat="1" ht="37" customHeight="1"/>
    <row r="536" customFormat="1" ht="37" customHeight="1"/>
    <row r="537" customFormat="1" ht="37" customHeight="1"/>
    <row r="538" customFormat="1" ht="37" customHeight="1"/>
    <row r="539" customFormat="1" ht="37" customHeight="1"/>
    <row r="540" customFormat="1" ht="37" customHeight="1"/>
    <row r="541" customFormat="1" ht="37" customHeight="1"/>
    <row r="542" customFormat="1" ht="37" customHeight="1"/>
    <row r="543" customFormat="1" ht="37" customHeight="1"/>
    <row r="544" customFormat="1" ht="37" customHeight="1"/>
    <row r="545" customFormat="1" ht="37" customHeight="1"/>
    <row r="546" customFormat="1" ht="37" customHeight="1"/>
    <row r="547" customFormat="1" ht="37" customHeight="1"/>
    <row r="548" customFormat="1" ht="37" customHeight="1"/>
    <row r="549" customFormat="1" ht="37" customHeight="1"/>
    <row r="550" customFormat="1" ht="37" customHeight="1"/>
    <row r="551" customFormat="1" ht="37" customHeight="1"/>
    <row r="552" customFormat="1" ht="37" customHeight="1"/>
    <row r="553" customFormat="1" ht="37" customHeight="1"/>
    <row r="554" customFormat="1" ht="37" customHeight="1"/>
    <row r="555" customFormat="1" ht="37" customHeight="1"/>
    <row r="556" customFormat="1" ht="37" customHeight="1"/>
    <row r="557" customFormat="1" ht="37" customHeight="1"/>
    <row r="558" customFormat="1" ht="37" customHeight="1"/>
    <row r="559" customFormat="1" ht="37" customHeight="1"/>
    <row r="560" customFormat="1" ht="37" customHeight="1"/>
    <row r="561" customFormat="1" ht="37" customHeight="1"/>
    <row r="562" customFormat="1" ht="37" customHeight="1"/>
    <row r="563" customFormat="1" ht="37" customHeight="1"/>
    <row r="564" customFormat="1" ht="37" customHeight="1"/>
    <row r="565" customFormat="1" ht="37" customHeight="1"/>
    <row r="566" customFormat="1" ht="37" customHeight="1"/>
    <row r="567" customFormat="1" ht="37" customHeight="1"/>
    <row r="568" customFormat="1" ht="37" customHeight="1"/>
    <row r="569" customFormat="1" ht="37" customHeight="1"/>
    <row r="570" customFormat="1" ht="37" customHeight="1"/>
    <row r="571" customFormat="1" ht="37" customHeight="1"/>
    <row r="572" customFormat="1" ht="37" customHeight="1"/>
    <row r="573" customFormat="1" ht="37" customHeight="1"/>
    <row r="574" customFormat="1" ht="37" customHeight="1"/>
    <row r="575" customFormat="1" ht="37" customHeight="1"/>
    <row r="576" customFormat="1" ht="37" customHeight="1"/>
    <row r="577" customFormat="1" ht="37" customHeight="1"/>
    <row r="578" customFormat="1" ht="37" customHeight="1"/>
    <row r="579" customFormat="1" ht="37" customHeight="1"/>
    <row r="580" customFormat="1" ht="37" customHeight="1"/>
    <row r="581" customFormat="1" ht="37" customHeight="1"/>
    <row r="582" customFormat="1" ht="37" customHeight="1"/>
    <row r="583" customFormat="1" ht="37" customHeight="1"/>
    <row r="584" customFormat="1" ht="37" customHeight="1"/>
    <row r="585" customFormat="1" ht="37" customHeight="1"/>
    <row r="586" customFormat="1" ht="37" customHeight="1"/>
    <row r="587" customFormat="1" ht="37" customHeight="1"/>
    <row r="588" customFormat="1" ht="37" customHeight="1"/>
    <row r="589" customFormat="1" ht="37" customHeight="1"/>
    <row r="590" customFormat="1" ht="37" customHeight="1"/>
    <row r="591" customFormat="1" ht="37" customHeight="1"/>
    <row r="592" customFormat="1" ht="37" customHeight="1"/>
    <row r="593" customFormat="1" ht="37" customHeight="1"/>
    <row r="594" customFormat="1" ht="37" customHeight="1"/>
    <row r="595" customFormat="1" ht="37" customHeight="1"/>
    <row r="596" customFormat="1" ht="37" customHeight="1"/>
    <row r="597" customFormat="1" ht="37" customHeight="1"/>
    <row r="598" customFormat="1" ht="37" customHeight="1"/>
    <row r="599" customFormat="1" ht="37" customHeight="1"/>
    <row r="600" customFormat="1" ht="37" customHeight="1"/>
    <row r="601" customFormat="1" ht="37" customHeight="1"/>
    <row r="602" customFormat="1" ht="37" customHeight="1"/>
    <row r="603" customFormat="1" ht="37" customHeight="1"/>
    <row r="604" customFormat="1" ht="37" customHeight="1"/>
    <row r="605" customFormat="1" ht="37" customHeight="1"/>
    <row r="606" customFormat="1" ht="37" customHeight="1"/>
    <row r="607" customFormat="1" ht="37" customHeight="1"/>
    <row r="608" customFormat="1" ht="37" customHeight="1"/>
    <row r="609" customFormat="1" ht="37" customHeight="1"/>
    <row r="610" customFormat="1" ht="37" customHeight="1"/>
    <row r="611" customFormat="1" ht="37" customHeight="1"/>
    <row r="612" customFormat="1" ht="37" customHeight="1"/>
    <row r="613" customFormat="1" ht="37" customHeight="1"/>
    <row r="614" customFormat="1" ht="37" customHeight="1"/>
    <row r="615" customFormat="1" ht="37" customHeight="1"/>
    <row r="616" customFormat="1" ht="37" customHeight="1"/>
    <row r="617" customFormat="1" ht="37" customHeight="1"/>
    <row r="618" customFormat="1" ht="37" customHeight="1"/>
    <row r="619" customFormat="1" ht="37" customHeight="1"/>
    <row r="620" customFormat="1" ht="37" customHeight="1"/>
    <row r="621" customFormat="1" ht="37" customHeight="1"/>
    <row r="622" customFormat="1" ht="37" customHeight="1"/>
    <row r="623" customFormat="1" ht="37" customHeight="1"/>
    <row r="624" customFormat="1" ht="37" customHeight="1"/>
    <row r="625" customFormat="1" ht="37" customHeight="1"/>
    <row r="626" customFormat="1" ht="37" customHeight="1"/>
    <row r="627" customFormat="1" ht="37" customHeight="1"/>
    <row r="628" customFormat="1" ht="37" customHeight="1"/>
    <row r="629" customFormat="1" ht="37" customHeight="1"/>
    <row r="630" customFormat="1" ht="37" customHeight="1"/>
    <row r="631" customFormat="1" ht="37" customHeight="1"/>
    <row r="632" customFormat="1" ht="37" customHeight="1"/>
    <row r="633" customFormat="1" ht="37" customHeight="1"/>
    <row r="634" customFormat="1" ht="37" customHeight="1"/>
    <row r="635" customFormat="1" ht="37" customHeight="1"/>
    <row r="636" customFormat="1" ht="37" customHeight="1"/>
    <row r="637" customFormat="1" ht="37" customHeight="1"/>
    <row r="638" customFormat="1" ht="37" customHeight="1"/>
    <row r="639" customFormat="1" ht="37" customHeight="1"/>
    <row r="640" customFormat="1" ht="37" customHeight="1"/>
    <row r="641" customFormat="1" ht="37" customHeight="1"/>
    <row r="642" customFormat="1" ht="37" customHeight="1"/>
    <row r="643" customFormat="1" ht="37" customHeight="1"/>
    <row r="644" customFormat="1" ht="37" customHeight="1"/>
    <row r="645" customFormat="1" ht="37" customHeight="1"/>
    <row r="646" customFormat="1" ht="37" customHeight="1"/>
    <row r="647" customFormat="1" ht="37" customHeight="1"/>
    <row r="648" customFormat="1" ht="37" customHeight="1"/>
    <row r="649" customFormat="1" ht="37" customHeight="1"/>
    <row r="650" customFormat="1" ht="37" customHeight="1"/>
    <row r="651" customFormat="1" ht="37" customHeight="1"/>
    <row r="652" customFormat="1" ht="37" customHeight="1"/>
    <row r="653" customFormat="1" ht="37" customHeight="1"/>
    <row r="654" customFormat="1" ht="37" customHeight="1"/>
    <row r="655" customFormat="1" ht="37" customHeight="1"/>
    <row r="656" customFormat="1" ht="37" customHeight="1"/>
    <row r="657" customFormat="1" ht="37" customHeight="1"/>
    <row r="658" customFormat="1" ht="37" customHeight="1"/>
    <row r="659" customFormat="1" ht="37" customHeight="1"/>
    <row r="660" customFormat="1" ht="37" customHeight="1"/>
    <row r="661" customFormat="1" ht="37" customHeight="1"/>
    <row r="662" customFormat="1" ht="37" customHeight="1"/>
    <row r="663" customFormat="1" ht="37" customHeight="1"/>
    <row r="664" customFormat="1" ht="37" customHeight="1"/>
    <row r="665" customFormat="1" ht="37" customHeight="1"/>
    <row r="666" customFormat="1" ht="37" customHeight="1"/>
    <row r="667" customFormat="1" ht="37" customHeight="1"/>
    <row r="668" customFormat="1" ht="37" customHeight="1"/>
    <row r="669" customFormat="1" ht="37" customHeight="1"/>
    <row r="670" customFormat="1" ht="37" customHeight="1"/>
    <row r="671" customFormat="1" ht="37" customHeight="1"/>
    <row r="672" customFormat="1" ht="37" customHeight="1"/>
    <row r="673" customFormat="1" ht="37" customHeight="1"/>
    <row r="674" customFormat="1" ht="37" customHeight="1"/>
    <row r="675" customFormat="1" ht="37" customHeight="1"/>
    <row r="676" customFormat="1" ht="37" customHeight="1"/>
    <row r="677" customFormat="1" ht="37" customHeight="1"/>
    <row r="678" customFormat="1" ht="37" customHeight="1"/>
    <row r="679" customFormat="1" ht="37" customHeight="1"/>
    <row r="680" customFormat="1" ht="37" customHeight="1"/>
    <row r="681" customFormat="1" ht="37" customHeight="1"/>
    <row r="682" customFormat="1" ht="37" customHeight="1"/>
    <row r="683" customFormat="1" ht="37" customHeight="1"/>
    <row r="684" customFormat="1" ht="37" customHeight="1"/>
    <row r="685" customFormat="1" ht="37" customHeight="1"/>
    <row r="686" customFormat="1" ht="37" customHeight="1"/>
    <row r="687" customFormat="1" ht="37" customHeight="1"/>
    <row r="688" customFormat="1" ht="37" customHeight="1"/>
    <row r="689" customFormat="1" ht="37" customHeight="1"/>
    <row r="690" customFormat="1" ht="37" customHeight="1"/>
    <row r="691" customFormat="1" ht="37" customHeight="1"/>
    <row r="692" customFormat="1" ht="37" customHeight="1"/>
    <row r="693" customFormat="1" ht="37" customHeight="1"/>
    <row r="694" customFormat="1" ht="37" customHeight="1"/>
    <row r="695" customFormat="1" ht="37" customHeight="1"/>
    <row r="696" customFormat="1" ht="37" customHeight="1"/>
    <row r="697" customFormat="1" ht="37" customHeight="1"/>
    <row r="698" customFormat="1" ht="37" customHeight="1"/>
    <row r="699" customFormat="1" ht="37" customHeight="1"/>
    <row r="700" customFormat="1" ht="37" customHeight="1"/>
    <row r="701" customFormat="1" ht="37" customHeight="1"/>
    <row r="702" customFormat="1" ht="37" customHeight="1"/>
    <row r="703" customFormat="1" ht="37" customHeight="1"/>
    <row r="704" customFormat="1" ht="37" customHeight="1"/>
    <row r="705" customFormat="1" ht="37" customHeight="1"/>
    <row r="706" customFormat="1" ht="37" customHeight="1"/>
    <row r="707" customFormat="1" ht="37" customHeight="1"/>
    <row r="708" customFormat="1" ht="37" customHeight="1"/>
    <row r="709" customFormat="1" ht="37" customHeight="1"/>
    <row r="710" customFormat="1" ht="37" customHeight="1"/>
    <row r="711" customFormat="1" ht="37" customHeight="1"/>
    <row r="712" customFormat="1" ht="37" customHeight="1"/>
    <row r="713" customFormat="1" ht="37" customHeight="1"/>
    <row r="714" customFormat="1" ht="37" customHeight="1"/>
    <row r="715" customFormat="1" ht="37" customHeight="1"/>
    <row r="716" customFormat="1" ht="37" customHeight="1"/>
    <row r="717" customFormat="1" ht="37" customHeight="1"/>
    <row r="718" customFormat="1" ht="37" customHeight="1"/>
    <row r="719" customFormat="1" ht="37" customHeight="1"/>
    <row r="720" customFormat="1" ht="37" customHeight="1"/>
    <row r="721" customFormat="1" ht="37" customHeight="1"/>
    <row r="722" customFormat="1" ht="37" customHeight="1"/>
    <row r="723" customFormat="1" ht="37" customHeight="1"/>
    <row r="724" customFormat="1" ht="37" customHeight="1"/>
    <row r="725" customFormat="1" ht="37" customHeight="1"/>
    <row r="726" customFormat="1" ht="37" customHeight="1"/>
    <row r="727" customFormat="1" ht="37" customHeight="1"/>
    <row r="728" customFormat="1" ht="37" customHeight="1"/>
    <row r="729" customFormat="1" ht="37" customHeight="1"/>
    <row r="730" customFormat="1" ht="37" customHeight="1"/>
    <row r="731" customFormat="1" ht="37" customHeight="1"/>
    <row r="732" customFormat="1" ht="37" customHeight="1"/>
    <row r="733" customFormat="1" ht="37" customHeight="1"/>
    <row r="734" customFormat="1" ht="37" customHeight="1"/>
    <row r="735" customFormat="1" ht="37" customHeight="1"/>
    <row r="736" customFormat="1" ht="37" customHeight="1"/>
    <row r="737" customFormat="1" ht="37" customHeight="1"/>
    <row r="738" customFormat="1" ht="37" customHeight="1"/>
    <row r="739" customFormat="1" ht="37" customHeight="1"/>
    <row r="740" customFormat="1" ht="37" customHeight="1"/>
    <row r="741" customFormat="1" ht="37" customHeight="1"/>
    <row r="742" customFormat="1" ht="37" customHeight="1"/>
    <row r="743" customFormat="1" ht="37" customHeight="1"/>
    <row r="744" customFormat="1" ht="37" customHeight="1"/>
    <row r="745" customFormat="1" ht="37" customHeight="1"/>
    <row r="746" customFormat="1" ht="37" customHeight="1"/>
    <row r="747" customFormat="1" ht="37" customHeight="1"/>
    <row r="748" customFormat="1" ht="37" customHeight="1"/>
    <row r="749" customFormat="1" ht="37" customHeight="1"/>
    <row r="750" customFormat="1" ht="37" customHeight="1"/>
    <row r="751" customFormat="1" ht="37" customHeight="1"/>
    <row r="752" customFormat="1" ht="37" customHeight="1"/>
    <row r="753" customFormat="1" ht="37" customHeight="1"/>
    <row r="754" customFormat="1" ht="37" customHeight="1"/>
    <row r="755" customFormat="1" ht="37" customHeight="1"/>
    <row r="756" customFormat="1" ht="37" customHeight="1"/>
    <row r="757" customFormat="1" ht="37" customHeight="1"/>
    <row r="758" customFormat="1" ht="37" customHeight="1"/>
    <row r="759" customFormat="1" ht="37" customHeight="1"/>
    <row r="760" customFormat="1" ht="37" customHeight="1"/>
    <row r="761" customFormat="1" ht="37" customHeight="1"/>
    <row r="762" customFormat="1" ht="37" customHeight="1"/>
    <row r="763" customFormat="1" ht="37" customHeight="1"/>
    <row r="764" customFormat="1" ht="37" customHeight="1"/>
    <row r="765" customFormat="1" ht="37" customHeight="1"/>
    <row r="766" customFormat="1" ht="37" customHeight="1"/>
    <row r="767" customFormat="1" ht="37" customHeight="1"/>
    <row r="768" customFormat="1" ht="37" customHeight="1"/>
    <row r="769" customFormat="1" ht="37" customHeight="1"/>
    <row r="770" customFormat="1" ht="37" customHeight="1"/>
    <row r="771" customFormat="1" ht="37" customHeight="1"/>
    <row r="772" customFormat="1" ht="37" customHeight="1"/>
    <row r="773" customFormat="1" ht="37" customHeight="1"/>
    <row r="774" customFormat="1" ht="37" customHeight="1"/>
    <row r="775" customFormat="1" ht="37" customHeight="1"/>
    <row r="776" customFormat="1" ht="37" customHeight="1"/>
    <row r="777" customFormat="1" ht="37" customHeight="1"/>
    <row r="778" customFormat="1" ht="37" customHeight="1"/>
    <row r="779" customFormat="1" ht="37" customHeight="1"/>
    <row r="780" customFormat="1" ht="37" customHeight="1"/>
    <row r="781" customFormat="1" ht="37" customHeight="1"/>
    <row r="782" customFormat="1" ht="37" customHeight="1"/>
    <row r="783" customFormat="1" ht="37" customHeight="1"/>
    <row r="784" customFormat="1" ht="37" customHeight="1"/>
    <row r="785" customFormat="1" ht="37" customHeight="1"/>
    <row r="786" customFormat="1" ht="37" customHeight="1"/>
    <row r="787" customFormat="1" ht="37" customHeight="1"/>
    <row r="788" customFormat="1" ht="37" customHeight="1"/>
    <row r="789" customFormat="1" ht="37" customHeight="1"/>
    <row r="790" customFormat="1" ht="37" customHeight="1"/>
    <row r="791" customFormat="1" ht="37" customHeight="1"/>
    <row r="792" customFormat="1" ht="37" customHeight="1"/>
  </sheetData>
  <mergeCells count="25">
    <mergeCell ref="C16:E16"/>
    <mergeCell ref="G16:I16"/>
    <mergeCell ref="K16:M16"/>
    <mergeCell ref="O16:Q16"/>
    <mergeCell ref="S16:U16"/>
    <mergeCell ref="S14:U14"/>
    <mergeCell ref="C3:E3"/>
    <mergeCell ref="G3:I3"/>
    <mergeCell ref="K3:M3"/>
    <mergeCell ref="O3:Q3"/>
    <mergeCell ref="S3:U3"/>
    <mergeCell ref="C14:E14"/>
    <mergeCell ref="G14:I14"/>
    <mergeCell ref="K14:M14"/>
    <mergeCell ref="O14:Q14"/>
    <mergeCell ref="S2:U2"/>
    <mergeCell ref="C1:E1"/>
    <mergeCell ref="G1:I1"/>
    <mergeCell ref="K1:M1"/>
    <mergeCell ref="O1:Q1"/>
    <mergeCell ref="S1:U1"/>
    <mergeCell ref="C2:E2"/>
    <mergeCell ref="G2:I2"/>
    <mergeCell ref="K2:M2"/>
    <mergeCell ref="O2:Q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workbookViewId="0">
      <pane xSplit="2" ySplit="1" topLeftCell="C2" activePane="bottomRight" state="frozen"/>
      <selection pane="topRight" activeCell="A22" sqref="A22"/>
      <selection pane="bottomLeft" activeCell="A22" sqref="A22"/>
      <selection pane="bottomRight" activeCell="A22" sqref="A22"/>
    </sheetView>
  </sheetViews>
  <sheetFormatPr defaultColWidth="9.1796875" defaultRowHeight="14"/>
  <cols>
    <col min="1" max="1" width="115.26953125" style="3" customWidth="1"/>
    <col min="2" max="2" width="8.453125" style="2" customWidth="1"/>
    <col min="3" max="3" width="2.7265625" style="2" customWidth="1"/>
    <col min="4" max="4" width="9.1796875" style="1"/>
    <col min="5" max="5" width="2.7265625" style="1" customWidth="1"/>
    <col min="6" max="6" width="9.1796875" style="1"/>
    <col min="7" max="7" width="2.7265625" style="1" customWidth="1"/>
    <col min="8" max="8" width="9.1796875" style="1"/>
    <col min="9" max="9" width="2.7265625" style="1" customWidth="1"/>
    <col min="10" max="10" width="9.1796875" style="1"/>
    <col min="11" max="11" width="2.7265625" style="1" customWidth="1"/>
    <col min="12" max="12" width="9.1796875" style="1"/>
    <col min="13" max="13" width="2.7265625" style="1" customWidth="1"/>
    <col min="14" max="14" width="9.1796875" style="1"/>
    <col min="15" max="15" width="2.7265625" style="1" customWidth="1"/>
    <col min="16" max="16384" width="9.1796875" style="1"/>
  </cols>
  <sheetData>
    <row r="1" spans="1:17" ht="66" customHeight="1" thickBot="1">
      <c r="B1" s="9" t="s">
        <v>8</v>
      </c>
      <c r="C1" s="118"/>
      <c r="D1" s="110" t="s">
        <v>9</v>
      </c>
      <c r="E1" s="15"/>
      <c r="F1" s="84" t="s">
        <v>10</v>
      </c>
      <c r="G1" s="15"/>
      <c r="H1" s="85" t="s">
        <v>11</v>
      </c>
      <c r="I1" s="15"/>
      <c r="J1" s="86" t="s">
        <v>12</v>
      </c>
      <c r="K1" s="15"/>
      <c r="L1" s="87" t="s">
        <v>13</v>
      </c>
      <c r="M1" s="15"/>
      <c r="N1" s="105" t="s">
        <v>14</v>
      </c>
      <c r="O1" s="15"/>
      <c r="P1" s="83" t="s">
        <v>15</v>
      </c>
      <c r="Q1" s="15"/>
    </row>
    <row r="2" spans="1:17">
      <c r="A2" s="7" t="s">
        <v>16</v>
      </c>
      <c r="B2" s="10">
        <v>1</v>
      </c>
      <c r="C2" s="113"/>
      <c r="D2" s="111">
        <v>1</v>
      </c>
      <c r="E2" s="113"/>
      <c r="F2" s="111">
        <v>1</v>
      </c>
      <c r="G2" s="113"/>
      <c r="H2" s="111">
        <v>1</v>
      </c>
      <c r="I2" s="113"/>
      <c r="J2" s="111">
        <v>0.5</v>
      </c>
      <c r="K2" s="113"/>
      <c r="L2" s="111"/>
      <c r="M2" s="113"/>
      <c r="N2" s="111"/>
      <c r="O2" s="113"/>
      <c r="P2" s="111"/>
    </row>
    <row r="3" spans="1:17">
      <c r="A3" s="7" t="s">
        <v>17</v>
      </c>
      <c r="B3" s="10">
        <v>1</v>
      </c>
      <c r="C3" s="113"/>
      <c r="D3" s="111">
        <v>1</v>
      </c>
      <c r="E3" s="113"/>
      <c r="F3" s="111">
        <v>1</v>
      </c>
      <c r="G3" s="113"/>
      <c r="H3" s="111">
        <v>0</v>
      </c>
      <c r="I3" s="113"/>
      <c r="J3" s="111">
        <v>1</v>
      </c>
      <c r="K3" s="113"/>
      <c r="L3" s="111"/>
      <c r="M3" s="113"/>
      <c r="N3" s="111"/>
      <c r="O3" s="113"/>
      <c r="P3" s="111"/>
    </row>
    <row r="4" spans="1:17">
      <c r="A4" s="7" t="s">
        <v>18</v>
      </c>
      <c r="B4" s="10">
        <v>1</v>
      </c>
      <c r="C4" s="113"/>
      <c r="D4" s="111">
        <v>1</v>
      </c>
      <c r="E4" s="113"/>
      <c r="F4" s="111">
        <v>1</v>
      </c>
      <c r="G4" s="113"/>
      <c r="H4" s="111">
        <v>0.5</v>
      </c>
      <c r="I4" s="113"/>
      <c r="J4" s="111">
        <v>1</v>
      </c>
      <c r="K4" s="113"/>
      <c r="L4" s="111"/>
      <c r="M4" s="113"/>
      <c r="N4" s="111"/>
      <c r="O4" s="113"/>
      <c r="P4" s="111"/>
    </row>
    <row r="5" spans="1:17">
      <c r="A5" s="7" t="s">
        <v>19</v>
      </c>
      <c r="B5" s="10">
        <v>1</v>
      </c>
      <c r="C5" s="113"/>
      <c r="D5" s="111">
        <v>1</v>
      </c>
      <c r="E5" s="113"/>
      <c r="F5" s="111">
        <v>1</v>
      </c>
      <c r="G5" s="113"/>
      <c r="H5" s="111">
        <v>1</v>
      </c>
      <c r="I5" s="113"/>
      <c r="J5" s="111">
        <v>1</v>
      </c>
      <c r="K5" s="113"/>
      <c r="L5" s="111"/>
      <c r="M5" s="113"/>
      <c r="N5" s="111"/>
      <c r="O5" s="113"/>
      <c r="P5" s="111"/>
    </row>
    <row r="6" spans="1:17">
      <c r="A6" s="7" t="s">
        <v>20</v>
      </c>
      <c r="B6" s="10">
        <v>1</v>
      </c>
      <c r="C6" s="113"/>
      <c r="D6" s="111">
        <v>1</v>
      </c>
      <c r="E6" s="113"/>
      <c r="F6" s="111">
        <v>1</v>
      </c>
      <c r="G6" s="113"/>
      <c r="H6" s="111">
        <v>1</v>
      </c>
      <c r="I6" s="113"/>
      <c r="J6" s="111">
        <v>1</v>
      </c>
      <c r="K6" s="113"/>
      <c r="L6" s="111"/>
      <c r="M6" s="113"/>
      <c r="N6" s="111"/>
      <c r="O6" s="113"/>
      <c r="P6" s="111"/>
    </row>
    <row r="7" spans="1:17">
      <c r="A7" s="7" t="s">
        <v>21</v>
      </c>
      <c r="B7" s="10">
        <v>1</v>
      </c>
      <c r="C7" s="113"/>
      <c r="D7" s="111">
        <v>1</v>
      </c>
      <c r="E7" s="113"/>
      <c r="F7" s="111">
        <v>0</v>
      </c>
      <c r="G7" s="113"/>
      <c r="H7" s="111">
        <v>1</v>
      </c>
      <c r="I7" s="113"/>
      <c r="J7" s="111">
        <v>1</v>
      </c>
      <c r="K7" s="113"/>
      <c r="L7" s="111"/>
      <c r="M7" s="113"/>
      <c r="N7" s="111"/>
      <c r="O7" s="113"/>
      <c r="P7" s="111"/>
    </row>
    <row r="8" spans="1:17">
      <c r="A8" s="7" t="s">
        <v>22</v>
      </c>
      <c r="B8" s="10">
        <v>1</v>
      </c>
      <c r="C8" s="113"/>
      <c r="D8" s="111">
        <v>1</v>
      </c>
      <c r="E8" s="113"/>
      <c r="F8" s="111">
        <v>1</v>
      </c>
      <c r="G8" s="113"/>
      <c r="H8" s="111">
        <v>1</v>
      </c>
      <c r="I8" s="113"/>
      <c r="J8" s="111">
        <v>1</v>
      </c>
      <c r="K8" s="113"/>
      <c r="L8" s="111"/>
      <c r="M8" s="113"/>
      <c r="N8" s="111"/>
      <c r="O8" s="113"/>
      <c r="P8" s="111"/>
    </row>
    <row r="9" spans="1:17">
      <c r="A9" s="7" t="s">
        <v>23</v>
      </c>
      <c r="B9" s="10">
        <v>1</v>
      </c>
      <c r="C9" s="113"/>
      <c r="D9" s="111">
        <v>1</v>
      </c>
      <c r="E9" s="113"/>
      <c r="F9" s="111">
        <v>1</v>
      </c>
      <c r="G9" s="113"/>
      <c r="H9" s="111">
        <v>0.5</v>
      </c>
      <c r="I9" s="113"/>
      <c r="J9" s="111">
        <v>1</v>
      </c>
      <c r="K9" s="113"/>
      <c r="L9" s="111"/>
      <c r="M9" s="113"/>
      <c r="N9" s="111"/>
      <c r="O9" s="113"/>
      <c r="P9" s="111"/>
    </row>
    <row r="10" spans="1:17">
      <c r="A10" s="7" t="s">
        <v>24</v>
      </c>
      <c r="B10" s="10">
        <v>1</v>
      </c>
      <c r="C10" s="113"/>
      <c r="D10" s="111">
        <v>1</v>
      </c>
      <c r="E10" s="113"/>
      <c r="F10" s="111">
        <v>1</v>
      </c>
      <c r="G10" s="113"/>
      <c r="H10" s="111">
        <v>1</v>
      </c>
      <c r="I10" s="113"/>
      <c r="J10" s="111">
        <v>1</v>
      </c>
      <c r="K10" s="113"/>
      <c r="L10" s="111"/>
      <c r="M10" s="113"/>
      <c r="N10" s="111"/>
      <c r="O10" s="113"/>
      <c r="P10" s="111"/>
    </row>
    <row r="11" spans="1:17" ht="28">
      <c r="A11" s="4" t="s">
        <v>25</v>
      </c>
      <c r="B11" s="150">
        <v>4</v>
      </c>
      <c r="C11" s="114"/>
      <c r="D11" s="112"/>
      <c r="E11" s="114"/>
      <c r="F11" s="112"/>
      <c r="G11" s="114"/>
      <c r="H11" s="112"/>
      <c r="I11" s="114"/>
      <c r="J11" s="112"/>
      <c r="K11" s="114"/>
      <c r="L11" s="112"/>
      <c r="M11" s="114"/>
      <c r="N11" s="112"/>
      <c r="O11" s="114"/>
      <c r="P11" s="112"/>
    </row>
    <row r="12" spans="1:17" ht="14.5">
      <c r="A12" s="5" t="s">
        <v>26</v>
      </c>
      <c r="B12" s="151"/>
      <c r="C12" s="115"/>
      <c r="D12" s="112"/>
      <c r="E12" s="115"/>
      <c r="F12" s="112"/>
      <c r="G12" s="115"/>
      <c r="H12" s="112"/>
      <c r="I12" s="115"/>
      <c r="J12" s="112"/>
      <c r="K12" s="115"/>
      <c r="L12" s="112"/>
      <c r="M12" s="115"/>
      <c r="N12" s="112"/>
      <c r="O12" s="115"/>
      <c r="P12" s="112"/>
    </row>
    <row r="13" spans="1:17" ht="14.5">
      <c r="A13" s="5" t="s">
        <v>27</v>
      </c>
      <c r="B13" s="151"/>
      <c r="C13" s="115"/>
      <c r="D13" s="112"/>
      <c r="E13" s="115"/>
      <c r="F13" s="112"/>
      <c r="G13" s="115"/>
      <c r="H13" s="112"/>
      <c r="I13" s="115"/>
      <c r="J13" s="112"/>
      <c r="K13" s="115"/>
      <c r="L13" s="112"/>
      <c r="M13" s="115"/>
      <c r="N13" s="112"/>
      <c r="O13" s="115"/>
      <c r="P13" s="112"/>
    </row>
    <row r="14" spans="1:17" ht="14.5">
      <c r="A14" s="6" t="s">
        <v>28</v>
      </c>
      <c r="B14" s="152"/>
      <c r="C14" s="116"/>
      <c r="D14" s="112"/>
      <c r="E14" s="116"/>
      <c r="F14" s="112"/>
      <c r="G14" s="116"/>
      <c r="H14" s="112"/>
      <c r="I14" s="116"/>
      <c r="J14" s="112"/>
      <c r="K14" s="116"/>
      <c r="L14" s="112"/>
      <c r="M14" s="116"/>
      <c r="N14" s="112"/>
      <c r="O14" s="116"/>
      <c r="P14" s="112"/>
    </row>
    <row r="15" spans="1:17">
      <c r="A15" s="8" t="s">
        <v>29</v>
      </c>
      <c r="B15" s="10">
        <v>1</v>
      </c>
      <c r="C15" s="113"/>
      <c r="D15" s="111">
        <v>0.5</v>
      </c>
      <c r="E15" s="113"/>
      <c r="F15" s="111">
        <v>0.5</v>
      </c>
      <c r="G15" s="113"/>
      <c r="H15" s="111">
        <v>0</v>
      </c>
      <c r="I15" s="113"/>
      <c r="J15" s="111">
        <v>0.5</v>
      </c>
      <c r="K15" s="113"/>
      <c r="L15" s="111"/>
      <c r="M15" s="113"/>
      <c r="N15" s="111"/>
      <c r="O15" s="113"/>
      <c r="P15" s="111"/>
    </row>
    <row r="16" spans="1:17">
      <c r="A16" s="8" t="s">
        <v>30</v>
      </c>
      <c r="B16" s="10">
        <v>1</v>
      </c>
      <c r="C16" s="113"/>
      <c r="D16" s="111">
        <v>0</v>
      </c>
      <c r="E16" s="113"/>
      <c r="F16" s="111">
        <v>0</v>
      </c>
      <c r="G16" s="113"/>
      <c r="H16" s="111">
        <v>0</v>
      </c>
      <c r="I16" s="113"/>
      <c r="J16" s="111">
        <v>0</v>
      </c>
      <c r="K16" s="113"/>
      <c r="L16" s="111"/>
      <c r="M16" s="113"/>
      <c r="N16" s="111"/>
      <c r="O16" s="113"/>
      <c r="P16" s="111"/>
    </row>
    <row r="17" spans="1:16">
      <c r="A17" s="8" t="s">
        <v>31</v>
      </c>
      <c r="B17" s="10">
        <v>1</v>
      </c>
      <c r="C17" s="113"/>
      <c r="D17" s="111">
        <v>1</v>
      </c>
      <c r="E17" s="113"/>
      <c r="F17" s="111">
        <v>0.5</v>
      </c>
      <c r="G17" s="113"/>
      <c r="H17" s="111">
        <v>1</v>
      </c>
      <c r="I17" s="113"/>
      <c r="J17" s="111">
        <v>0.5</v>
      </c>
      <c r="K17" s="113"/>
      <c r="L17" s="111"/>
      <c r="M17" s="113"/>
      <c r="N17" s="111"/>
      <c r="O17" s="113"/>
      <c r="P17" s="111"/>
    </row>
    <row r="18" spans="1:16">
      <c r="A18" s="8" t="s">
        <v>32</v>
      </c>
      <c r="B18" s="10">
        <v>1</v>
      </c>
      <c r="C18" s="113"/>
      <c r="D18" s="111">
        <v>1</v>
      </c>
      <c r="E18" s="113"/>
      <c r="F18" s="111">
        <v>0</v>
      </c>
      <c r="G18" s="113"/>
      <c r="H18" s="111">
        <v>0</v>
      </c>
      <c r="I18" s="113"/>
      <c r="J18" s="111">
        <v>0</v>
      </c>
      <c r="K18" s="113"/>
      <c r="L18" s="111"/>
      <c r="M18" s="113"/>
      <c r="N18" s="111"/>
      <c r="O18" s="113"/>
      <c r="P18" s="111"/>
    </row>
    <row r="19" spans="1:16" ht="28">
      <c r="A19" s="7" t="s">
        <v>33</v>
      </c>
      <c r="B19" s="10">
        <v>1</v>
      </c>
      <c r="C19" s="113"/>
      <c r="D19" s="111">
        <v>0.5</v>
      </c>
      <c r="E19" s="113"/>
      <c r="F19" s="111">
        <v>1</v>
      </c>
      <c r="G19" s="113"/>
      <c r="H19" s="111">
        <v>1.5</v>
      </c>
      <c r="I19" s="113"/>
      <c r="J19" s="111">
        <v>1</v>
      </c>
      <c r="K19" s="113"/>
      <c r="L19" s="111"/>
      <c r="M19" s="113"/>
      <c r="N19" s="111"/>
      <c r="O19" s="113"/>
      <c r="P19" s="111"/>
    </row>
    <row r="20" spans="1:16">
      <c r="A20" s="7" t="s">
        <v>34</v>
      </c>
      <c r="B20" s="10">
        <v>1</v>
      </c>
      <c r="C20" s="113"/>
      <c r="D20" s="111">
        <v>1</v>
      </c>
      <c r="E20" s="113"/>
      <c r="F20" s="111">
        <v>1</v>
      </c>
      <c r="G20" s="113"/>
      <c r="H20" s="111">
        <v>1</v>
      </c>
      <c r="I20" s="113"/>
      <c r="J20" s="111">
        <v>1</v>
      </c>
      <c r="K20" s="113"/>
      <c r="L20" s="111"/>
      <c r="M20" s="113"/>
      <c r="N20" s="111"/>
      <c r="O20" s="113"/>
      <c r="P20" s="111"/>
    </row>
    <row r="21" spans="1:16" ht="28">
      <c r="A21" s="7" t="s">
        <v>35</v>
      </c>
      <c r="B21" s="10">
        <v>2</v>
      </c>
      <c r="C21" s="113"/>
      <c r="D21" s="111">
        <v>1.5</v>
      </c>
      <c r="E21" s="113"/>
      <c r="F21" s="111">
        <v>0</v>
      </c>
      <c r="G21" s="113"/>
      <c r="H21" s="111">
        <v>2</v>
      </c>
      <c r="I21" s="113"/>
      <c r="J21" s="111">
        <v>2</v>
      </c>
      <c r="K21" s="113"/>
      <c r="L21" s="111"/>
      <c r="M21" s="113"/>
      <c r="N21" s="111"/>
      <c r="O21" s="113"/>
      <c r="P21" s="111"/>
    </row>
    <row r="22" spans="1:16" ht="28">
      <c r="A22" s="7" t="s">
        <v>36</v>
      </c>
      <c r="B22" s="10">
        <v>2</v>
      </c>
      <c r="C22" s="113"/>
      <c r="D22" s="111">
        <v>2</v>
      </c>
      <c r="E22" s="113"/>
      <c r="F22" s="111">
        <v>1</v>
      </c>
      <c r="G22" s="113"/>
      <c r="H22" s="111">
        <v>0</v>
      </c>
      <c r="I22" s="113"/>
      <c r="J22" s="111">
        <v>2</v>
      </c>
      <c r="K22" s="113"/>
      <c r="L22" s="111"/>
      <c r="M22" s="113"/>
      <c r="N22" s="111"/>
      <c r="O22" s="113"/>
      <c r="P22" s="111"/>
    </row>
    <row r="23" spans="1:16" ht="28">
      <c r="A23" s="7" t="s">
        <v>37</v>
      </c>
      <c r="B23" s="10">
        <v>3</v>
      </c>
      <c r="C23" s="113"/>
      <c r="D23" s="111">
        <v>2</v>
      </c>
      <c r="E23" s="113"/>
      <c r="F23" s="111">
        <v>2</v>
      </c>
      <c r="G23" s="113"/>
      <c r="H23" s="111">
        <v>0</v>
      </c>
      <c r="I23" s="113"/>
      <c r="J23" s="111">
        <v>3</v>
      </c>
      <c r="K23" s="113"/>
      <c r="L23" s="111"/>
      <c r="M23" s="113"/>
      <c r="N23" s="111"/>
      <c r="O23" s="113"/>
      <c r="P23" s="111"/>
    </row>
    <row r="24" spans="1:16">
      <c r="A24" s="7" t="s">
        <v>38</v>
      </c>
      <c r="B24" s="10">
        <v>1</v>
      </c>
      <c r="C24" s="113"/>
      <c r="D24" s="111">
        <v>1</v>
      </c>
      <c r="E24" s="113"/>
      <c r="F24" s="111">
        <v>1</v>
      </c>
      <c r="G24" s="113"/>
      <c r="H24" s="111">
        <v>0</v>
      </c>
      <c r="I24" s="113"/>
      <c r="J24" s="111">
        <v>1</v>
      </c>
      <c r="K24" s="113"/>
      <c r="L24" s="111"/>
      <c r="M24" s="113"/>
      <c r="N24" s="111"/>
      <c r="O24" s="113"/>
      <c r="P24" s="111"/>
    </row>
    <row r="25" spans="1:16">
      <c r="A25" s="7" t="s">
        <v>39</v>
      </c>
      <c r="B25" s="10">
        <v>1</v>
      </c>
      <c r="C25" s="113"/>
      <c r="D25" s="111">
        <v>1</v>
      </c>
      <c r="E25" s="113"/>
      <c r="F25" s="111">
        <v>1</v>
      </c>
      <c r="G25" s="113"/>
      <c r="H25" s="111">
        <v>0</v>
      </c>
      <c r="I25" s="113"/>
      <c r="J25" s="111">
        <v>1</v>
      </c>
      <c r="K25" s="113"/>
      <c r="L25" s="111"/>
      <c r="M25" s="113"/>
      <c r="N25" s="111"/>
      <c r="O25" s="113"/>
      <c r="P25" s="111"/>
    </row>
    <row r="26" spans="1:16" ht="14.5">
      <c r="A26" s="7" t="s">
        <v>40</v>
      </c>
      <c r="B26" s="10">
        <v>1</v>
      </c>
      <c r="C26" s="113"/>
      <c r="D26" s="111">
        <v>1</v>
      </c>
      <c r="E26" s="113"/>
      <c r="F26" s="111">
        <v>1</v>
      </c>
      <c r="G26" s="113"/>
      <c r="H26" s="111">
        <v>1</v>
      </c>
      <c r="I26" s="113"/>
      <c r="J26" s="111">
        <v>1</v>
      </c>
      <c r="K26" s="113"/>
      <c r="L26" s="111"/>
      <c r="M26" s="113"/>
      <c r="N26" s="111"/>
      <c r="O26" s="113"/>
      <c r="P26" s="111"/>
    </row>
    <row r="27" spans="1:16">
      <c r="B27" s="11">
        <f>SUM(B2:B26)-B11</f>
        <v>25</v>
      </c>
      <c r="C27" s="117"/>
      <c r="D27" s="11">
        <f>SUM(D2:D26)-D11</f>
        <v>21.5</v>
      </c>
      <c r="E27" s="117"/>
      <c r="F27" s="11">
        <f>SUM(F2:F26)-F11</f>
        <v>17</v>
      </c>
      <c r="G27" s="117"/>
      <c r="H27" s="11">
        <f>SUM(H2:H26)-H11</f>
        <v>13.5</v>
      </c>
      <c r="I27" s="117"/>
      <c r="J27" s="11">
        <f>SUM(J2:J26)-J11</f>
        <v>21.5</v>
      </c>
      <c r="K27" s="117"/>
      <c r="L27" s="11">
        <f>SUM(L2:L26)-L11</f>
        <v>0</v>
      </c>
      <c r="M27" s="117"/>
      <c r="N27" s="11">
        <f>SUM(N2:N26)-N11</f>
        <v>0</v>
      </c>
      <c r="O27" s="117"/>
      <c r="P27" s="11">
        <f>SUM(P2:P26)-P11</f>
        <v>0</v>
      </c>
    </row>
  </sheetData>
  <mergeCells count="1">
    <mergeCell ref="B11:B1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444D3-7675-490F-A0DD-6D3E0E9997B3}">
  <dimension ref="A1:Q17"/>
  <sheetViews>
    <sheetView zoomScaleNormal="100" workbookViewId="0">
      <pane xSplit="2" ySplit="1" topLeftCell="C2" activePane="bottomRight" state="frozen"/>
      <selection pane="topRight" activeCell="A22" sqref="A22"/>
      <selection pane="bottomLeft" activeCell="A22" sqref="A22"/>
      <selection pane="bottomRight" activeCell="A22" sqref="A22"/>
    </sheetView>
  </sheetViews>
  <sheetFormatPr defaultColWidth="9.1796875" defaultRowHeight="14"/>
  <cols>
    <col min="1" max="1" width="115.26953125" style="3" customWidth="1"/>
    <col min="2" max="2" width="8.453125" style="2" customWidth="1"/>
    <col min="3" max="3" width="4.7265625" style="2" customWidth="1"/>
    <col min="4" max="4" width="9.1796875" style="1"/>
    <col min="5" max="5" width="5.1796875" style="1" customWidth="1"/>
    <col min="6" max="6" width="9.1796875" style="1" customWidth="1"/>
    <col min="7" max="7" width="4.26953125" style="1" customWidth="1"/>
    <col min="8" max="8" width="9.1796875" style="1" customWidth="1"/>
    <col min="9" max="9" width="3.81640625" style="1" customWidth="1"/>
    <col min="10" max="16384" width="9.1796875" style="1"/>
  </cols>
  <sheetData>
    <row r="1" spans="1:17" ht="66" customHeight="1" thickBot="1">
      <c r="B1" s="9" t="s">
        <v>8</v>
      </c>
      <c r="C1" s="118"/>
      <c r="D1" s="110" t="s">
        <v>9</v>
      </c>
      <c r="E1" s="15"/>
      <c r="F1" s="84" t="s">
        <v>10</v>
      </c>
      <c r="G1" s="15"/>
      <c r="H1" s="85" t="s">
        <v>11</v>
      </c>
      <c r="I1" s="15"/>
      <c r="J1" s="86" t="s">
        <v>12</v>
      </c>
      <c r="K1" s="15"/>
      <c r="L1" s="87" t="s">
        <v>13</v>
      </c>
      <c r="M1" s="15"/>
      <c r="N1" s="105" t="s">
        <v>14</v>
      </c>
      <c r="O1" s="15"/>
      <c r="P1" s="83" t="s">
        <v>15</v>
      </c>
      <c r="Q1" s="15"/>
    </row>
    <row r="2" spans="1:17">
      <c r="A2" s="7" t="s">
        <v>41</v>
      </c>
      <c r="B2" s="120"/>
      <c r="C2" s="113"/>
      <c r="D2" s="121"/>
      <c r="E2" s="119"/>
      <c r="F2" s="121"/>
      <c r="G2" s="119"/>
      <c r="H2" s="121"/>
      <c r="I2" s="119"/>
      <c r="J2" s="121"/>
      <c r="K2" s="119"/>
      <c r="L2" s="121"/>
      <c r="M2" s="119"/>
      <c r="N2" s="121"/>
      <c r="O2" s="119"/>
      <c r="P2" s="121"/>
    </row>
    <row r="3" spans="1:17">
      <c r="A3" s="7" t="s">
        <v>42</v>
      </c>
      <c r="B3" s="10">
        <v>2</v>
      </c>
      <c r="C3" s="113"/>
      <c r="D3" s="111">
        <v>2</v>
      </c>
      <c r="E3" s="119"/>
      <c r="F3" s="111">
        <v>1</v>
      </c>
      <c r="G3" s="119"/>
      <c r="H3" s="111">
        <v>2</v>
      </c>
      <c r="I3" s="119"/>
      <c r="J3" s="111"/>
      <c r="K3" s="119"/>
      <c r="L3" s="111"/>
      <c r="M3" s="119"/>
      <c r="N3" s="111"/>
      <c r="O3" s="119"/>
      <c r="P3" s="111"/>
    </row>
    <row r="4" spans="1:17">
      <c r="A4" s="7" t="s">
        <v>43</v>
      </c>
      <c r="B4" s="10">
        <v>1</v>
      </c>
      <c r="C4" s="113"/>
      <c r="D4" s="111">
        <v>1</v>
      </c>
      <c r="E4" s="119"/>
      <c r="F4" s="111">
        <v>1</v>
      </c>
      <c r="G4" s="119"/>
      <c r="H4" s="111">
        <v>1</v>
      </c>
      <c r="I4" s="119"/>
      <c r="J4" s="111"/>
      <c r="K4" s="119"/>
      <c r="L4" s="111"/>
      <c r="M4" s="119"/>
      <c r="N4" s="111"/>
      <c r="O4" s="119"/>
      <c r="P4" s="111"/>
    </row>
    <row r="5" spans="1:17">
      <c r="A5" s="7" t="s">
        <v>44</v>
      </c>
      <c r="B5" s="10">
        <v>1</v>
      </c>
      <c r="C5" s="113"/>
      <c r="D5" s="111">
        <v>1</v>
      </c>
      <c r="E5" s="119"/>
      <c r="F5" s="111">
        <v>1</v>
      </c>
      <c r="G5" s="119"/>
      <c r="H5" s="111">
        <v>1</v>
      </c>
      <c r="I5" s="119"/>
      <c r="J5" s="111"/>
      <c r="K5" s="119"/>
      <c r="L5" s="111"/>
      <c r="M5" s="119"/>
      <c r="N5" s="111"/>
      <c r="O5" s="119"/>
      <c r="P5" s="111"/>
    </row>
    <row r="6" spans="1:17">
      <c r="A6" s="7" t="s">
        <v>45</v>
      </c>
      <c r="B6" s="10">
        <v>1</v>
      </c>
      <c r="C6" s="113"/>
      <c r="D6" s="111">
        <v>1</v>
      </c>
      <c r="E6" s="119"/>
      <c r="F6" s="111">
        <v>1</v>
      </c>
      <c r="G6" s="119"/>
      <c r="H6" s="111">
        <v>1</v>
      </c>
      <c r="I6" s="119"/>
      <c r="J6" s="111"/>
      <c r="K6" s="119"/>
      <c r="L6" s="111"/>
      <c r="M6" s="119"/>
      <c r="N6" s="111"/>
      <c r="O6" s="119"/>
      <c r="P6" s="111"/>
    </row>
    <row r="7" spans="1:17">
      <c r="A7" s="7" t="s">
        <v>46</v>
      </c>
      <c r="B7" s="10">
        <v>1</v>
      </c>
      <c r="C7" s="113"/>
      <c r="D7" s="111">
        <v>1</v>
      </c>
      <c r="E7" s="119"/>
      <c r="F7" s="111">
        <v>1</v>
      </c>
      <c r="G7" s="119"/>
      <c r="H7" s="111">
        <v>1</v>
      </c>
      <c r="I7" s="119"/>
      <c r="J7" s="111"/>
      <c r="K7" s="119"/>
      <c r="L7" s="111"/>
      <c r="M7" s="119"/>
      <c r="N7" s="111"/>
      <c r="O7" s="119"/>
      <c r="P7" s="111"/>
    </row>
    <row r="8" spans="1:17">
      <c r="A8" s="7" t="s">
        <v>47</v>
      </c>
      <c r="B8" s="10">
        <v>2</v>
      </c>
      <c r="C8" s="113"/>
      <c r="D8" s="111">
        <v>2</v>
      </c>
      <c r="E8" s="119"/>
      <c r="F8" s="111">
        <v>2</v>
      </c>
      <c r="G8" s="119"/>
      <c r="H8" s="111">
        <v>2</v>
      </c>
      <c r="I8" s="119"/>
      <c r="J8" s="111"/>
      <c r="K8" s="119"/>
      <c r="L8" s="111"/>
      <c r="M8" s="119"/>
      <c r="N8" s="111"/>
      <c r="O8" s="119"/>
      <c r="P8" s="111"/>
    </row>
    <row r="9" spans="1:17">
      <c r="A9" s="7" t="s">
        <v>48</v>
      </c>
      <c r="B9" s="10">
        <v>1</v>
      </c>
      <c r="C9" s="113"/>
      <c r="D9" s="111">
        <v>0</v>
      </c>
      <c r="E9" s="119"/>
      <c r="F9" s="111">
        <v>1</v>
      </c>
      <c r="G9" s="119"/>
      <c r="H9" s="111">
        <v>0</v>
      </c>
      <c r="I9" s="119"/>
      <c r="J9" s="111"/>
      <c r="K9" s="119"/>
      <c r="L9" s="111"/>
      <c r="M9" s="119"/>
      <c r="N9" s="111"/>
      <c r="O9" s="119"/>
      <c r="P9" s="111"/>
    </row>
    <row r="10" spans="1:17">
      <c r="A10" s="7" t="s">
        <v>49</v>
      </c>
      <c r="B10" s="10">
        <v>2</v>
      </c>
      <c r="C10" s="113"/>
      <c r="D10" s="111">
        <v>2</v>
      </c>
      <c r="E10" s="119"/>
      <c r="F10" s="111">
        <v>2</v>
      </c>
      <c r="G10" s="119"/>
      <c r="H10" s="111">
        <v>2</v>
      </c>
      <c r="I10" s="119"/>
      <c r="J10" s="111"/>
      <c r="K10" s="119"/>
      <c r="L10" s="111"/>
      <c r="M10" s="119"/>
      <c r="N10" s="111"/>
      <c r="O10" s="119"/>
      <c r="P10" s="111"/>
    </row>
    <row r="11" spans="1:17">
      <c r="A11" s="7" t="s">
        <v>50</v>
      </c>
      <c r="B11" s="10">
        <v>1</v>
      </c>
      <c r="C11" s="113"/>
      <c r="D11" s="111">
        <v>1</v>
      </c>
      <c r="E11" s="119"/>
      <c r="F11" s="111">
        <v>1</v>
      </c>
      <c r="G11" s="119"/>
      <c r="H11" s="111">
        <v>1</v>
      </c>
      <c r="I11" s="119"/>
      <c r="J11" s="111"/>
      <c r="K11" s="119"/>
      <c r="L11" s="111"/>
      <c r="M11" s="119"/>
      <c r="N11" s="111"/>
      <c r="O11" s="119"/>
      <c r="P11" s="111"/>
    </row>
    <row r="12" spans="1:17">
      <c r="A12" s="7" t="s">
        <v>51</v>
      </c>
      <c r="B12" s="10">
        <v>2</v>
      </c>
      <c r="C12" s="113"/>
      <c r="D12" s="111">
        <v>2</v>
      </c>
      <c r="E12" s="119"/>
      <c r="F12" s="111">
        <v>1</v>
      </c>
      <c r="G12" s="119"/>
      <c r="H12" s="111">
        <v>2</v>
      </c>
      <c r="I12" s="119"/>
      <c r="J12" s="111"/>
      <c r="K12" s="119"/>
      <c r="L12" s="111"/>
      <c r="M12" s="119"/>
      <c r="N12" s="111"/>
      <c r="O12" s="119"/>
      <c r="P12" s="111"/>
    </row>
    <row r="13" spans="1:17">
      <c r="A13" s="7" t="s">
        <v>52</v>
      </c>
      <c r="B13" s="10">
        <v>2</v>
      </c>
      <c r="C13" s="113"/>
      <c r="D13" s="111">
        <v>1</v>
      </c>
      <c r="E13" s="119"/>
      <c r="F13" s="111">
        <v>2</v>
      </c>
      <c r="G13" s="119"/>
      <c r="H13" s="111">
        <v>2</v>
      </c>
      <c r="I13" s="119"/>
      <c r="J13" s="111"/>
      <c r="K13" s="119"/>
      <c r="L13" s="111"/>
      <c r="M13" s="119"/>
      <c r="N13" s="111"/>
      <c r="O13" s="119"/>
      <c r="P13" s="111"/>
    </row>
    <row r="14" spans="1:17">
      <c r="A14" s="7" t="s">
        <v>53</v>
      </c>
      <c r="B14" s="10">
        <v>1</v>
      </c>
      <c r="C14" s="113"/>
      <c r="D14" s="111">
        <v>0</v>
      </c>
      <c r="E14" s="119"/>
      <c r="F14" s="111">
        <v>0</v>
      </c>
      <c r="G14" s="119"/>
      <c r="H14" s="111">
        <v>0</v>
      </c>
      <c r="I14" s="119"/>
      <c r="J14" s="111"/>
      <c r="K14" s="119"/>
      <c r="L14" s="111"/>
      <c r="M14" s="119"/>
      <c r="N14" s="111"/>
      <c r="O14" s="119"/>
      <c r="P14" s="111"/>
    </row>
    <row r="15" spans="1:17">
      <c r="A15" s="7" t="s">
        <v>54</v>
      </c>
      <c r="B15" s="10">
        <v>2</v>
      </c>
      <c r="C15" s="113"/>
      <c r="D15" s="111">
        <v>2</v>
      </c>
      <c r="E15" s="119"/>
      <c r="F15" s="111">
        <v>2</v>
      </c>
      <c r="G15" s="119"/>
      <c r="H15" s="111">
        <v>2</v>
      </c>
      <c r="I15" s="119"/>
      <c r="J15" s="111"/>
      <c r="K15" s="119"/>
      <c r="L15" s="111"/>
      <c r="M15" s="119"/>
      <c r="N15" s="111"/>
      <c r="O15" s="119"/>
      <c r="P15" s="111"/>
    </row>
    <row r="16" spans="1:17">
      <c r="A16" s="7" t="s">
        <v>55</v>
      </c>
      <c r="B16" s="10">
        <v>1</v>
      </c>
      <c r="C16" s="113"/>
      <c r="D16" s="111">
        <v>1</v>
      </c>
      <c r="E16" s="119"/>
      <c r="F16" s="111">
        <v>1</v>
      </c>
      <c r="G16" s="119"/>
      <c r="H16" s="111">
        <v>1</v>
      </c>
      <c r="I16" s="119"/>
      <c r="J16" s="111"/>
      <c r="K16" s="119"/>
      <c r="L16" s="111"/>
      <c r="M16" s="119"/>
      <c r="N16" s="111"/>
      <c r="O16" s="119"/>
      <c r="P16" s="111"/>
    </row>
    <row r="17" spans="2:16">
      <c r="B17" s="11">
        <f>SUM(B2:B16)</f>
        <v>20</v>
      </c>
      <c r="C17" s="117"/>
      <c r="D17" s="11">
        <f>SUM(D2:D16)</f>
        <v>17</v>
      </c>
      <c r="E17" s="119"/>
      <c r="F17" s="11">
        <f>SUM(F2:F16)</f>
        <v>17</v>
      </c>
      <c r="G17" s="119"/>
      <c r="H17" s="11">
        <f>SUM(H2:H16)</f>
        <v>18</v>
      </c>
      <c r="I17" s="119"/>
      <c r="J17" s="11">
        <f>SUM(J2:J16)</f>
        <v>0</v>
      </c>
      <c r="K17" s="119"/>
      <c r="L17" s="11">
        <f>SUM(L2:L16)</f>
        <v>0</v>
      </c>
      <c r="M17" s="119"/>
      <c r="N17" s="11">
        <f>SUM(N2:N16)</f>
        <v>0</v>
      </c>
      <c r="O17" s="119"/>
      <c r="P17" s="11">
        <f>SUM(P2:P16)</f>
        <v>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05B10-46C1-428C-B0EE-224950F813EA}">
  <dimension ref="A1:Y806"/>
  <sheetViews>
    <sheetView zoomScaleNormal="100" workbookViewId="0">
      <pane xSplit="1" ySplit="4" topLeftCell="B11" activePane="bottomRight" state="frozen"/>
      <selection pane="topRight" activeCell="A22" sqref="A22"/>
      <selection pane="bottomLeft" activeCell="A22" sqref="A22"/>
      <selection pane="bottomRight" activeCell="A22" sqref="A22"/>
    </sheetView>
  </sheetViews>
  <sheetFormatPr defaultRowHeight="14.5"/>
  <cols>
    <col min="1" max="1" width="45.7265625" customWidth="1"/>
    <col min="2" max="3" width="6.7265625" customWidth="1"/>
    <col min="4" max="4" width="4.7265625" customWidth="1"/>
    <col min="5" max="6" width="6.7265625" style="74" customWidth="1"/>
    <col min="7" max="7" width="4.7265625" style="74" customWidth="1"/>
    <col min="8" max="9" width="6.7265625" style="74" customWidth="1"/>
    <col min="10" max="10" width="4.7265625" style="74" customWidth="1"/>
    <col min="11" max="12" width="6.7265625" style="75" customWidth="1"/>
    <col min="13" max="13" width="4.7265625" style="75" customWidth="1"/>
    <col min="14" max="15" width="6.7265625" style="74" customWidth="1"/>
    <col min="16" max="16" width="4.7265625" style="74" customWidth="1"/>
    <col min="17" max="18" width="6.7265625" style="75" customWidth="1"/>
    <col min="19" max="19" width="4.7265625" customWidth="1"/>
    <col min="20" max="21" width="6.7265625" style="75" customWidth="1"/>
    <col min="22" max="22" width="4.7265625" customWidth="1"/>
    <col min="23" max="24" width="9.1796875" hidden="1" customWidth="1"/>
    <col min="25" max="25" width="11.7265625" hidden="1" customWidth="1"/>
    <col min="26" max="26" width="9.1796875" customWidth="1"/>
  </cols>
  <sheetData>
    <row r="1" spans="1:25">
      <c r="A1" s="81" t="s">
        <v>0</v>
      </c>
      <c r="B1" s="135" t="s">
        <v>56</v>
      </c>
      <c r="C1" s="136"/>
      <c r="D1" s="13"/>
      <c r="E1" s="135" t="s">
        <v>56</v>
      </c>
      <c r="F1" s="136"/>
      <c r="G1" s="13"/>
      <c r="H1" s="135" t="s">
        <v>56</v>
      </c>
      <c r="I1" s="136"/>
      <c r="J1" s="13"/>
      <c r="K1" s="135" t="s">
        <v>57</v>
      </c>
      <c r="L1" s="136"/>
      <c r="M1" s="13"/>
      <c r="N1" s="135" t="s">
        <v>57</v>
      </c>
      <c r="O1" s="136"/>
      <c r="P1" s="13"/>
      <c r="Q1" s="135" t="s">
        <v>58</v>
      </c>
      <c r="R1" s="153"/>
      <c r="S1" s="13"/>
      <c r="T1" s="135" t="s">
        <v>58</v>
      </c>
      <c r="U1" s="153"/>
      <c r="V1" s="13"/>
    </row>
    <row r="2" spans="1:25">
      <c r="A2" s="12" t="s">
        <v>1</v>
      </c>
      <c r="B2" s="133"/>
      <c r="C2" s="134"/>
      <c r="D2" s="14"/>
      <c r="E2" s="134"/>
      <c r="F2" s="134"/>
      <c r="G2" s="14"/>
      <c r="H2" s="133"/>
      <c r="I2" s="134"/>
      <c r="J2" s="14"/>
      <c r="K2" s="133"/>
      <c r="L2" s="134"/>
      <c r="M2" s="14"/>
      <c r="N2" s="133"/>
      <c r="O2" s="134"/>
      <c r="P2" s="14"/>
      <c r="Q2" s="154" t="s">
        <v>59</v>
      </c>
      <c r="R2" s="155"/>
      <c r="S2" s="14"/>
      <c r="T2" s="154" t="s">
        <v>59</v>
      </c>
      <c r="U2" s="155"/>
      <c r="V2" s="14"/>
    </row>
    <row r="3" spans="1:25" ht="112.5" customHeight="1">
      <c r="A3" s="82" t="s">
        <v>2</v>
      </c>
      <c r="B3" s="161" t="s">
        <v>9</v>
      </c>
      <c r="C3" s="162"/>
      <c r="D3" s="15"/>
      <c r="E3" s="139" t="s">
        <v>10</v>
      </c>
      <c r="F3" s="139"/>
      <c r="G3" s="15"/>
      <c r="H3" s="163" t="s">
        <v>11</v>
      </c>
      <c r="I3" s="164"/>
      <c r="J3" s="15"/>
      <c r="K3" s="144" t="s">
        <v>12</v>
      </c>
      <c r="L3" s="145"/>
      <c r="M3" s="15"/>
      <c r="N3" s="142" t="s">
        <v>13</v>
      </c>
      <c r="O3" s="143"/>
      <c r="P3" s="15"/>
      <c r="Q3" s="165" t="s">
        <v>14</v>
      </c>
      <c r="R3" s="166"/>
      <c r="S3" s="15"/>
      <c r="T3" s="156" t="s">
        <v>15</v>
      </c>
      <c r="U3" s="157"/>
      <c r="V3" s="15"/>
    </row>
    <row r="4" spans="1:25" ht="63" customHeight="1">
      <c r="A4" s="81" t="s">
        <v>60</v>
      </c>
      <c r="B4" s="16" t="s">
        <v>61</v>
      </c>
      <c r="C4" s="17" t="s">
        <v>62</v>
      </c>
      <c r="D4" s="18"/>
      <c r="E4" s="16" t="s">
        <v>61</v>
      </c>
      <c r="F4" s="17" t="s">
        <v>62</v>
      </c>
      <c r="G4" s="18"/>
      <c r="H4" s="16" t="s">
        <v>61</v>
      </c>
      <c r="I4" s="17" t="s">
        <v>62</v>
      </c>
      <c r="J4" s="18"/>
      <c r="K4" s="16" t="s">
        <v>61</v>
      </c>
      <c r="L4" s="17" t="s">
        <v>62</v>
      </c>
      <c r="M4" s="18"/>
      <c r="N4" s="16" t="s">
        <v>61</v>
      </c>
      <c r="O4" s="17" t="s">
        <v>62</v>
      </c>
      <c r="P4" s="18"/>
      <c r="Q4" s="88" t="s">
        <v>61</v>
      </c>
      <c r="R4" s="89" t="s">
        <v>62</v>
      </c>
      <c r="S4" s="18"/>
      <c r="T4" s="16" t="s">
        <v>61</v>
      </c>
      <c r="U4" s="17" t="s">
        <v>62</v>
      </c>
      <c r="V4" s="18"/>
      <c r="W4" s="19" t="s">
        <v>63</v>
      </c>
    </row>
    <row r="5" spans="1:25" ht="54">
      <c r="A5" s="20" t="s">
        <v>64</v>
      </c>
      <c r="B5" s="122">
        <v>4</v>
      </c>
      <c r="C5" s="21">
        <v>5</v>
      </c>
      <c r="D5" s="22"/>
      <c r="E5" s="122">
        <v>5</v>
      </c>
      <c r="F5" s="21">
        <v>5</v>
      </c>
      <c r="G5" s="22"/>
      <c r="H5" s="124">
        <v>5</v>
      </c>
      <c r="I5" s="24">
        <v>5</v>
      </c>
      <c r="J5" s="22"/>
      <c r="K5" s="23">
        <v>5</v>
      </c>
      <c r="L5" s="24"/>
      <c r="M5" s="22"/>
      <c r="N5" s="124">
        <v>3</v>
      </c>
      <c r="O5" s="24"/>
      <c r="P5" s="22"/>
      <c r="Q5" s="90">
        <v>5</v>
      </c>
      <c r="R5" s="91">
        <v>5</v>
      </c>
      <c r="S5" s="22"/>
      <c r="T5" s="23"/>
      <c r="U5" s="25"/>
      <c r="V5" s="22"/>
      <c r="W5" s="26">
        <v>5</v>
      </c>
      <c r="X5" s="27"/>
      <c r="Y5" s="27"/>
    </row>
    <row r="6" spans="1:25" ht="27">
      <c r="A6" s="20" t="s">
        <v>65</v>
      </c>
      <c r="B6" s="123">
        <v>4</v>
      </c>
      <c r="C6" s="21">
        <v>3</v>
      </c>
      <c r="D6" s="22"/>
      <c r="E6" s="123">
        <v>4</v>
      </c>
      <c r="F6" s="21">
        <v>2</v>
      </c>
      <c r="G6" s="22"/>
      <c r="H6" s="125">
        <v>4</v>
      </c>
      <c r="I6" s="24">
        <v>4</v>
      </c>
      <c r="J6" s="22"/>
      <c r="K6" s="23">
        <v>5</v>
      </c>
      <c r="L6" s="24"/>
      <c r="M6" s="22"/>
      <c r="N6" s="125">
        <v>2</v>
      </c>
      <c r="O6" s="24"/>
      <c r="P6" s="22"/>
      <c r="Q6" s="90">
        <v>5</v>
      </c>
      <c r="R6" s="91">
        <v>5</v>
      </c>
      <c r="S6" s="22"/>
      <c r="T6" s="23"/>
      <c r="U6" s="25"/>
      <c r="V6" s="22"/>
      <c r="W6" s="26">
        <v>5</v>
      </c>
      <c r="X6" s="27"/>
      <c r="Y6" s="27"/>
    </row>
    <row r="7" spans="1:25" ht="67.5">
      <c r="A7" s="20" t="s">
        <v>66</v>
      </c>
      <c r="B7" s="123">
        <v>3</v>
      </c>
      <c r="C7" s="21">
        <v>3</v>
      </c>
      <c r="D7" s="22"/>
      <c r="E7" s="123">
        <v>4</v>
      </c>
      <c r="F7" s="21">
        <v>3</v>
      </c>
      <c r="G7" s="22"/>
      <c r="H7" s="125">
        <v>3</v>
      </c>
      <c r="I7" s="24">
        <v>3</v>
      </c>
      <c r="J7" s="22"/>
      <c r="K7" s="23">
        <v>4</v>
      </c>
      <c r="L7" s="24"/>
      <c r="M7" s="22"/>
      <c r="N7" s="125">
        <v>3.5</v>
      </c>
      <c r="O7" s="24"/>
      <c r="P7" s="22"/>
      <c r="Q7" s="90">
        <v>5</v>
      </c>
      <c r="R7" s="91">
        <v>5</v>
      </c>
      <c r="S7" s="22"/>
      <c r="T7" s="23"/>
      <c r="U7" s="25"/>
      <c r="V7" s="22"/>
      <c r="W7" s="26">
        <v>5</v>
      </c>
      <c r="X7" s="27"/>
      <c r="Y7" s="27"/>
    </row>
    <row r="8" spans="1:25" ht="40.5">
      <c r="A8" s="20" t="s">
        <v>67</v>
      </c>
      <c r="B8" s="123">
        <v>3</v>
      </c>
      <c r="C8" s="21">
        <v>3</v>
      </c>
      <c r="D8" s="22"/>
      <c r="E8" s="123">
        <v>4</v>
      </c>
      <c r="F8" s="21">
        <v>2</v>
      </c>
      <c r="G8" s="22"/>
      <c r="H8" s="125">
        <v>2</v>
      </c>
      <c r="I8" s="24">
        <v>4</v>
      </c>
      <c r="J8" s="22"/>
      <c r="K8" s="23">
        <v>2</v>
      </c>
      <c r="L8" s="24"/>
      <c r="M8" s="22"/>
      <c r="N8" s="125">
        <v>1</v>
      </c>
      <c r="O8" s="24"/>
      <c r="P8" s="22"/>
      <c r="Q8" s="90">
        <v>5</v>
      </c>
      <c r="R8" s="91">
        <v>5</v>
      </c>
      <c r="S8" s="22"/>
      <c r="T8" s="23"/>
      <c r="U8" s="25"/>
      <c r="V8" s="22"/>
      <c r="W8" s="26">
        <v>5</v>
      </c>
      <c r="X8" s="27"/>
      <c r="Y8" s="27"/>
    </row>
    <row r="9" spans="1:25" ht="54">
      <c r="A9" s="28" t="s">
        <v>68</v>
      </c>
      <c r="B9" s="123">
        <v>4</v>
      </c>
      <c r="C9" s="21">
        <v>4</v>
      </c>
      <c r="D9" s="22"/>
      <c r="E9" s="123">
        <v>4</v>
      </c>
      <c r="F9" s="21">
        <v>3</v>
      </c>
      <c r="G9" s="22"/>
      <c r="H9" s="125">
        <v>5</v>
      </c>
      <c r="I9" s="24">
        <v>4</v>
      </c>
      <c r="J9" s="22"/>
      <c r="K9" s="23">
        <v>4</v>
      </c>
      <c r="L9" s="24"/>
      <c r="M9" s="22"/>
      <c r="N9" s="125">
        <v>4</v>
      </c>
      <c r="O9" s="24"/>
      <c r="P9" s="22"/>
      <c r="Q9" s="90">
        <v>5</v>
      </c>
      <c r="R9" s="91">
        <v>5</v>
      </c>
      <c r="S9" s="22"/>
      <c r="T9" s="23"/>
      <c r="U9" s="25"/>
      <c r="V9" s="22"/>
      <c r="W9" s="26">
        <v>5</v>
      </c>
      <c r="X9" s="27"/>
      <c r="Y9" s="27"/>
    </row>
    <row r="10" spans="1:25" ht="67.5">
      <c r="A10" s="20" t="s">
        <v>69</v>
      </c>
      <c r="B10" s="123">
        <v>2</v>
      </c>
      <c r="C10" s="21">
        <v>2</v>
      </c>
      <c r="D10" s="22"/>
      <c r="E10" s="123">
        <v>4</v>
      </c>
      <c r="F10" s="21">
        <v>3</v>
      </c>
      <c r="G10" s="22"/>
      <c r="H10" s="125">
        <v>2.5</v>
      </c>
      <c r="I10" s="24">
        <v>3</v>
      </c>
      <c r="J10" s="22"/>
      <c r="K10" s="23">
        <v>4</v>
      </c>
      <c r="L10" s="24"/>
      <c r="M10" s="22"/>
      <c r="N10" s="125">
        <v>3</v>
      </c>
      <c r="O10" s="24"/>
      <c r="P10" s="22"/>
      <c r="Q10" s="90">
        <v>5</v>
      </c>
      <c r="R10" s="91">
        <v>5</v>
      </c>
      <c r="S10" s="22"/>
      <c r="T10" s="23"/>
      <c r="U10" s="25"/>
      <c r="V10" s="22"/>
      <c r="W10" s="26">
        <v>5</v>
      </c>
      <c r="X10" s="27"/>
      <c r="Y10" s="27"/>
    </row>
    <row r="11" spans="1:25" ht="67.5">
      <c r="A11" s="20" t="s">
        <v>70</v>
      </c>
      <c r="B11" s="123">
        <v>4</v>
      </c>
      <c r="C11" s="21">
        <v>1</v>
      </c>
      <c r="D11" s="22"/>
      <c r="E11" s="123">
        <v>4</v>
      </c>
      <c r="F11" s="21">
        <v>3</v>
      </c>
      <c r="G11" s="22"/>
      <c r="H11" s="125">
        <v>3.5</v>
      </c>
      <c r="I11" s="24">
        <v>4</v>
      </c>
      <c r="J11" s="22"/>
      <c r="K11" s="23">
        <v>5</v>
      </c>
      <c r="L11" s="24"/>
      <c r="M11" s="22"/>
      <c r="N11" s="125">
        <v>4</v>
      </c>
      <c r="O11" s="24"/>
      <c r="P11" s="22"/>
      <c r="Q11" s="90">
        <v>5</v>
      </c>
      <c r="R11" s="91">
        <v>5</v>
      </c>
      <c r="S11" s="22"/>
      <c r="T11" s="23"/>
      <c r="U11" s="25"/>
      <c r="V11" s="22"/>
      <c r="W11" s="26">
        <v>5</v>
      </c>
      <c r="X11" s="27"/>
      <c r="Y11" s="27"/>
    </row>
    <row r="12" spans="1:25" ht="40.5">
      <c r="A12" s="20" t="s">
        <v>71</v>
      </c>
      <c r="B12" s="123">
        <v>3</v>
      </c>
      <c r="C12" s="21">
        <v>3</v>
      </c>
      <c r="D12" s="22"/>
      <c r="E12" s="123">
        <v>2</v>
      </c>
      <c r="F12" s="21">
        <v>1</v>
      </c>
      <c r="G12" s="22"/>
      <c r="H12" s="125">
        <v>3</v>
      </c>
      <c r="I12" s="24">
        <v>3</v>
      </c>
      <c r="J12" s="22"/>
      <c r="K12" s="23">
        <v>2</v>
      </c>
      <c r="L12" s="24"/>
      <c r="M12" s="22"/>
      <c r="N12" s="125">
        <v>2</v>
      </c>
      <c r="O12" s="24"/>
      <c r="P12" s="22"/>
      <c r="Q12" s="90">
        <v>5</v>
      </c>
      <c r="R12" s="91">
        <v>5</v>
      </c>
      <c r="S12" s="22"/>
      <c r="T12" s="23"/>
      <c r="U12" s="25"/>
      <c r="V12" s="22"/>
      <c r="W12" s="26">
        <v>5</v>
      </c>
      <c r="X12" s="27"/>
      <c r="Y12" s="27"/>
    </row>
    <row r="13" spans="1:25" ht="40.5">
      <c r="A13" s="20" t="s">
        <v>72</v>
      </c>
      <c r="B13" s="123">
        <v>0</v>
      </c>
      <c r="C13" s="21">
        <v>2</v>
      </c>
      <c r="D13" s="22"/>
      <c r="E13" s="123">
        <v>5</v>
      </c>
      <c r="F13" s="21">
        <v>4</v>
      </c>
      <c r="G13" s="22"/>
      <c r="H13" s="125">
        <v>0</v>
      </c>
      <c r="I13" s="24">
        <v>3</v>
      </c>
      <c r="J13" s="22"/>
      <c r="K13" s="23">
        <v>5</v>
      </c>
      <c r="L13" s="24"/>
      <c r="M13" s="22"/>
      <c r="N13" s="125">
        <v>3</v>
      </c>
      <c r="O13" s="24"/>
      <c r="P13" s="22"/>
      <c r="Q13" s="90">
        <v>5</v>
      </c>
      <c r="R13" s="91">
        <v>5</v>
      </c>
      <c r="S13" s="22"/>
      <c r="T13" s="23"/>
      <c r="U13" s="25"/>
      <c r="V13" s="22"/>
      <c r="W13" s="26">
        <v>5</v>
      </c>
      <c r="X13" s="27"/>
      <c r="Y13" s="27"/>
    </row>
    <row r="14" spans="1:25" ht="81">
      <c r="A14" s="20" t="s">
        <v>73</v>
      </c>
      <c r="B14" s="123">
        <v>0</v>
      </c>
      <c r="C14" s="21">
        <v>2</v>
      </c>
      <c r="D14" s="22"/>
      <c r="E14" s="123">
        <v>5</v>
      </c>
      <c r="F14" s="21">
        <v>5</v>
      </c>
      <c r="G14" s="22"/>
      <c r="H14" s="125">
        <v>5</v>
      </c>
      <c r="I14" s="24">
        <v>5</v>
      </c>
      <c r="J14" s="22"/>
      <c r="K14" s="23">
        <v>5</v>
      </c>
      <c r="L14" s="24"/>
      <c r="M14" s="22"/>
      <c r="N14" s="125">
        <v>3.5</v>
      </c>
      <c r="O14" s="24"/>
      <c r="P14" s="22"/>
      <c r="Q14" s="90">
        <v>5</v>
      </c>
      <c r="R14" s="91">
        <v>5</v>
      </c>
      <c r="S14" s="22"/>
      <c r="T14" s="23"/>
      <c r="U14" s="25"/>
      <c r="V14" s="22"/>
      <c r="W14" s="26">
        <v>5</v>
      </c>
      <c r="X14" s="27"/>
      <c r="Y14" s="27"/>
    </row>
    <row r="15" spans="1:25">
      <c r="A15" s="29"/>
      <c r="B15" s="30"/>
      <c r="C15" s="31"/>
      <c r="D15" s="32"/>
      <c r="E15" s="31"/>
      <c r="F15" s="31"/>
      <c r="G15" s="32"/>
      <c r="H15" s="30"/>
      <c r="I15" s="31"/>
      <c r="J15" s="32"/>
      <c r="K15" s="30"/>
      <c r="L15" s="31"/>
      <c r="M15" s="32"/>
      <c r="N15" s="30"/>
      <c r="O15" s="31"/>
      <c r="P15" s="32"/>
      <c r="Q15" s="92"/>
      <c r="R15" s="93"/>
      <c r="S15" s="32"/>
      <c r="T15" s="30"/>
      <c r="U15" s="33"/>
      <c r="V15" s="32"/>
      <c r="W15" s="26"/>
      <c r="X15" s="27"/>
      <c r="Y15" s="27"/>
    </row>
    <row r="16" spans="1:25" ht="29">
      <c r="A16" s="29"/>
      <c r="B16" s="30"/>
      <c r="C16" s="31"/>
      <c r="D16" s="32"/>
      <c r="E16" s="31"/>
      <c r="F16" s="31"/>
      <c r="G16" s="32"/>
      <c r="H16" s="30"/>
      <c r="I16" s="31"/>
      <c r="J16" s="32"/>
      <c r="K16" s="30"/>
      <c r="L16" s="31"/>
      <c r="M16" s="32"/>
      <c r="N16" s="30"/>
      <c r="O16" s="31"/>
      <c r="P16" s="32"/>
      <c r="Q16" s="92"/>
      <c r="R16" s="93"/>
      <c r="S16" s="32"/>
      <c r="T16" s="30"/>
      <c r="U16" s="33"/>
      <c r="V16" s="32"/>
      <c r="W16" s="26"/>
      <c r="X16" s="27"/>
      <c r="Y16" s="34" t="s">
        <v>74</v>
      </c>
    </row>
    <row r="17" spans="1:25" ht="15" thickBot="1">
      <c r="A17" s="35"/>
      <c r="B17" s="36"/>
      <c r="C17" s="37"/>
      <c r="D17" s="22"/>
      <c r="E17" s="37"/>
      <c r="F17" s="37"/>
      <c r="G17" s="22"/>
      <c r="H17" s="36"/>
      <c r="I17" s="37"/>
      <c r="J17" s="22"/>
      <c r="K17" s="36"/>
      <c r="L17" s="37"/>
      <c r="M17" s="22"/>
      <c r="N17" s="36"/>
      <c r="O17" s="37"/>
      <c r="P17" s="22"/>
      <c r="Q17" s="90"/>
      <c r="R17" s="91"/>
      <c r="S17" s="22"/>
      <c r="T17" s="36"/>
      <c r="U17" s="38"/>
      <c r="V17" s="22"/>
      <c r="W17" s="26"/>
      <c r="X17" s="27"/>
      <c r="Y17" s="34"/>
    </row>
    <row r="18" spans="1:25" ht="15" thickBot="1">
      <c r="A18" s="39" t="s">
        <v>4</v>
      </c>
      <c r="B18" s="40">
        <f>SUM(B5:B17)</f>
        <v>27</v>
      </c>
      <c r="C18" s="40">
        <f t="shared" ref="C18:R18" si="0">SUM(C5:C17)</f>
        <v>28</v>
      </c>
      <c r="D18" s="41"/>
      <c r="E18" s="40">
        <f t="shared" si="0"/>
        <v>41</v>
      </c>
      <c r="F18" s="40">
        <f t="shared" si="0"/>
        <v>31</v>
      </c>
      <c r="G18" s="41"/>
      <c r="H18" s="42">
        <f t="shared" si="0"/>
        <v>33</v>
      </c>
      <c r="I18" s="40">
        <f t="shared" si="0"/>
        <v>38</v>
      </c>
      <c r="J18" s="41"/>
      <c r="K18" s="42">
        <f t="shared" si="0"/>
        <v>41</v>
      </c>
      <c r="L18" s="40">
        <f t="shared" si="0"/>
        <v>0</v>
      </c>
      <c r="M18" s="41"/>
      <c r="N18" s="42">
        <f t="shared" si="0"/>
        <v>29</v>
      </c>
      <c r="O18" s="40">
        <f t="shared" si="0"/>
        <v>0</v>
      </c>
      <c r="P18" s="41"/>
      <c r="Q18" s="94">
        <f t="shared" si="0"/>
        <v>50</v>
      </c>
      <c r="R18" s="95">
        <f t="shared" si="0"/>
        <v>50</v>
      </c>
      <c r="S18" s="41"/>
      <c r="T18" s="42">
        <f t="shared" ref="T18:U18" si="1">SUM(T5:T17)</f>
        <v>0</v>
      </c>
      <c r="U18" s="76">
        <f t="shared" si="1"/>
        <v>0</v>
      </c>
      <c r="V18" s="41"/>
      <c r="W18" s="26">
        <f>SUM(W5:W17)</f>
        <v>50</v>
      </c>
      <c r="X18" s="43">
        <f>W18/W23</f>
        <v>0.52631578947368418</v>
      </c>
      <c r="Y18" s="26">
        <f>0.6/X18</f>
        <v>1.1400000000000001</v>
      </c>
    </row>
    <row r="19" spans="1:25" ht="15" thickBot="1">
      <c r="A19" s="44" t="s">
        <v>5</v>
      </c>
      <c r="B19" s="137">
        <f>SUM(B18:C18)</f>
        <v>55</v>
      </c>
      <c r="C19" s="138"/>
      <c r="D19" s="45"/>
      <c r="E19" s="138">
        <f>SUM(E18:F18)</f>
        <v>72</v>
      </c>
      <c r="F19" s="138"/>
      <c r="G19" s="45"/>
      <c r="H19" s="137">
        <f>SUM(H18:I18)</f>
        <v>71</v>
      </c>
      <c r="I19" s="138"/>
      <c r="J19" s="45"/>
      <c r="K19" s="137">
        <f>SUM(K18:L18)</f>
        <v>41</v>
      </c>
      <c r="L19" s="138"/>
      <c r="M19" s="45"/>
      <c r="N19" s="137">
        <f>SUM(N18:O18)</f>
        <v>29</v>
      </c>
      <c r="O19" s="138"/>
      <c r="P19" s="45"/>
      <c r="Q19" s="158">
        <f>SUM(Q18:R18)</f>
        <v>100</v>
      </c>
      <c r="R19" s="159"/>
      <c r="S19" s="45"/>
      <c r="T19" s="137">
        <f>SUM(T18:U18)</f>
        <v>0</v>
      </c>
      <c r="U19" s="160"/>
      <c r="V19" s="45"/>
      <c r="W19" s="27"/>
      <c r="X19" s="26">
        <f>0.6*W23/W18</f>
        <v>1.1399999999999999</v>
      </c>
      <c r="Y19" s="27"/>
    </row>
    <row r="20" spans="1:25" ht="15" thickBot="1">
      <c r="A20" s="46" t="s">
        <v>75</v>
      </c>
      <c r="B20" s="167">
        <v>21.5</v>
      </c>
      <c r="C20" s="169"/>
      <c r="D20" s="47"/>
      <c r="E20" s="169">
        <v>16.5</v>
      </c>
      <c r="F20" s="169"/>
      <c r="G20" s="47"/>
      <c r="H20" s="167">
        <v>13.5</v>
      </c>
      <c r="I20" s="169"/>
      <c r="J20" s="47"/>
      <c r="K20" s="167"/>
      <c r="L20" s="169"/>
      <c r="M20" s="47"/>
      <c r="N20" s="167"/>
      <c r="O20" s="169"/>
      <c r="P20" s="47"/>
      <c r="Q20" s="170">
        <v>25</v>
      </c>
      <c r="R20" s="171"/>
      <c r="S20" s="47"/>
      <c r="T20" s="167"/>
      <c r="U20" s="168"/>
      <c r="V20" s="47"/>
      <c r="W20" s="26">
        <v>25</v>
      </c>
      <c r="X20" s="48">
        <f>W20/W23</f>
        <v>0.26315789473684209</v>
      </c>
      <c r="Y20" s="26">
        <f>0.2/X20</f>
        <v>0.76000000000000012</v>
      </c>
    </row>
    <row r="21" spans="1:25" ht="15" thickBot="1">
      <c r="A21" s="49" t="s">
        <v>76</v>
      </c>
      <c r="B21" s="167">
        <v>17</v>
      </c>
      <c r="C21" s="169"/>
      <c r="D21" s="47"/>
      <c r="E21" s="169">
        <v>17</v>
      </c>
      <c r="F21" s="169"/>
      <c r="G21" s="47"/>
      <c r="H21" s="167">
        <v>18</v>
      </c>
      <c r="I21" s="169"/>
      <c r="J21" s="47"/>
      <c r="K21" s="167"/>
      <c r="L21" s="169"/>
      <c r="M21" s="47"/>
      <c r="N21" s="167"/>
      <c r="O21" s="169"/>
      <c r="P21" s="47"/>
      <c r="Q21" s="170">
        <v>20</v>
      </c>
      <c r="R21" s="171"/>
      <c r="S21" s="47"/>
      <c r="T21" s="167"/>
      <c r="U21" s="168"/>
      <c r="V21" s="47"/>
      <c r="W21" s="26">
        <v>20</v>
      </c>
      <c r="X21" s="48">
        <f>W21/W23</f>
        <v>0.21052631578947367</v>
      </c>
      <c r="Y21" s="26">
        <f>0.2/X21</f>
        <v>0.95000000000000007</v>
      </c>
    </row>
    <row r="22" spans="1:25" ht="15" thickBot="1">
      <c r="A22" s="50" t="s">
        <v>77</v>
      </c>
      <c r="B22" s="51">
        <f>B$18+$B$20+$B$21</f>
        <v>65.5</v>
      </c>
      <c r="C22" s="51">
        <f t="shared" ref="C22" si="2">C$18+$B$20+$B$21</f>
        <v>66.5</v>
      </c>
      <c r="D22" s="52"/>
      <c r="E22" s="51">
        <f>E$18+$E$20+$E$21</f>
        <v>74.5</v>
      </c>
      <c r="F22" s="51">
        <f>F$18+$E$20+$E$21</f>
        <v>64.5</v>
      </c>
      <c r="G22" s="52"/>
      <c r="H22" s="51">
        <f>H$18+$H$20+$H$21</f>
        <v>64.5</v>
      </c>
      <c r="I22" s="51">
        <f>I$18+$H$20+$H$21</f>
        <v>69.5</v>
      </c>
      <c r="J22" s="52"/>
      <c r="K22" s="51">
        <f>K$18+$K$20+$K$21</f>
        <v>41</v>
      </c>
      <c r="L22" s="51">
        <f>L$18+$K$20+$K$21</f>
        <v>0</v>
      </c>
      <c r="M22" s="52"/>
      <c r="N22" s="51">
        <f>N$18+$N$20+$N$21</f>
        <v>29</v>
      </c>
      <c r="O22" s="51">
        <f>O$18+$N$20+$N$21</f>
        <v>0</v>
      </c>
      <c r="P22" s="52"/>
      <c r="Q22" s="96">
        <f>Q$18+$Q$20+$Q$21</f>
        <v>95</v>
      </c>
      <c r="R22" s="97">
        <f>R$18+$Q$20+$Q$21</f>
        <v>95</v>
      </c>
      <c r="S22" s="52"/>
      <c r="T22" s="77">
        <f>T$18+$T$20+$T$21</f>
        <v>0</v>
      </c>
      <c r="U22" s="78">
        <f>U$18+$T$20+$T$21</f>
        <v>0</v>
      </c>
      <c r="V22" s="52"/>
      <c r="W22" s="27"/>
      <c r="X22" s="27"/>
      <c r="Y22" s="27"/>
    </row>
    <row r="23" spans="1:25" ht="15" thickBot="1">
      <c r="A23" s="53" t="s">
        <v>7</v>
      </c>
      <c r="B23" s="172">
        <f>SUM(B22:C22)</f>
        <v>132</v>
      </c>
      <c r="C23" s="148"/>
      <c r="D23" s="54"/>
      <c r="E23" s="148">
        <f>SUM(E22:F22)</f>
        <v>139</v>
      </c>
      <c r="F23" s="148"/>
      <c r="G23" s="54"/>
      <c r="H23" s="148">
        <f>SUM(H22:I22)</f>
        <v>134</v>
      </c>
      <c r="I23" s="148"/>
      <c r="J23" s="54"/>
      <c r="K23" s="148">
        <f>SUM(K22:L22)</f>
        <v>41</v>
      </c>
      <c r="L23" s="148"/>
      <c r="M23" s="54"/>
      <c r="N23" s="148">
        <f>SUM(N22:O22)</f>
        <v>29</v>
      </c>
      <c r="O23" s="148"/>
      <c r="P23" s="54"/>
      <c r="Q23" s="177">
        <f>SUM(Q22:R22)</f>
        <v>190</v>
      </c>
      <c r="R23" s="178"/>
      <c r="S23" s="54"/>
      <c r="T23" s="172">
        <f>SUM(T22:U22)</f>
        <v>0</v>
      </c>
      <c r="U23" s="173"/>
      <c r="V23" s="54"/>
      <c r="W23" s="26">
        <f>W18+W20+W21</f>
        <v>95</v>
      </c>
      <c r="X23" s="27"/>
      <c r="Y23" s="27"/>
    </row>
    <row r="24" spans="1:25" ht="15" thickBot="1">
      <c r="A24" s="55"/>
      <c r="B24" s="55"/>
      <c r="C24" s="55"/>
      <c r="D24" s="56"/>
      <c r="E24" s="55"/>
      <c r="F24" s="55"/>
      <c r="G24" s="56"/>
      <c r="H24" s="55"/>
      <c r="I24" s="55"/>
      <c r="J24" s="56"/>
      <c r="K24" s="55"/>
      <c r="L24" s="55"/>
      <c r="M24" s="56"/>
      <c r="N24" s="55"/>
      <c r="O24" s="55"/>
      <c r="P24" s="56"/>
      <c r="Q24" s="98"/>
      <c r="R24" s="99"/>
      <c r="S24" s="56"/>
      <c r="T24" s="57"/>
      <c r="U24" s="58"/>
      <c r="V24" s="56"/>
    </row>
    <row r="25" spans="1:25" ht="15" thickBot="1">
      <c r="A25" s="59" t="s">
        <v>78</v>
      </c>
      <c r="B25" s="60">
        <f>IF(B18=0,0,ROUND((95*0.6*B18)/50,0)+3)</f>
        <v>34</v>
      </c>
      <c r="C25" s="61">
        <f>IF(C18=0,0,ROUND((95*0.6*C18)/50,0)+3)</f>
        <v>35</v>
      </c>
      <c r="D25" s="62"/>
      <c r="E25" s="61">
        <f>IF(E18=0,0,ROUND((95*0.6*E18)/50,0)+3)</f>
        <v>50</v>
      </c>
      <c r="F25" s="61">
        <f>IF(F18=0,0,ROUND((95*0.6*F18)/50,0)+3)</f>
        <v>38</v>
      </c>
      <c r="G25" s="62"/>
      <c r="H25" s="60">
        <f>IF(H18=0,0,ROUND((95*0.6*H18)/50,0)+3)</f>
        <v>41</v>
      </c>
      <c r="I25" s="61">
        <f>IF(I18=0,0,ROUND((95*0.6*I18)/50,0)+3)</f>
        <v>46</v>
      </c>
      <c r="J25" s="62"/>
      <c r="K25" s="60">
        <f>IF(K18=0,0,ROUND((95*0.6*K18)/50,0)+3)</f>
        <v>50</v>
      </c>
      <c r="L25" s="61">
        <f>IF(L18=0,0,ROUND((95*0.6*L18)/50,0)+3)</f>
        <v>0</v>
      </c>
      <c r="M25" s="62"/>
      <c r="N25" s="60">
        <f>IF(N18=0,0,ROUND((95*0.6*N18)/50,0)+3)</f>
        <v>36</v>
      </c>
      <c r="O25" s="61">
        <f>IF(O18=0,0,ROUND((95*0.6*O18)/50,0)+3)</f>
        <v>0</v>
      </c>
      <c r="P25" s="62"/>
      <c r="Q25" s="108">
        <f>IF(Q18=0,0,ROUND((95*0.6*Q18)/50,0)+3)</f>
        <v>60</v>
      </c>
      <c r="R25" s="100">
        <f>IF(R18=0,0,ROUND((95*0.6*R18)/50,0)+3)</f>
        <v>60</v>
      </c>
      <c r="S25" s="62"/>
      <c r="T25" s="60">
        <f>IF(T18=0,0,ROUND((95*0.6*T18)/50,0)+3)</f>
        <v>0</v>
      </c>
      <c r="U25" s="79">
        <f>IF(U18=0,0,ROUND((95*0.6*U18)/50,0)+3)</f>
        <v>0</v>
      </c>
      <c r="V25" s="62"/>
      <c r="W25" s="107">
        <f>65/95</f>
        <v>0.68421052631578949</v>
      </c>
      <c r="X25" s="63"/>
    </row>
    <row r="26" spans="1:25" ht="15" thickBot="1">
      <c r="A26" s="46" t="s">
        <v>79</v>
      </c>
      <c r="B26" s="64">
        <f>IF($B20=0,0,ROUND((95*0.3*$B20)/25,0)+1)</f>
        <v>26</v>
      </c>
      <c r="C26" s="65">
        <f>IF($B20=0,0,ROUND((95*0.3*$B20)/25,0)+1)</f>
        <v>26</v>
      </c>
      <c r="D26" s="66"/>
      <c r="E26" s="65">
        <f>IF($E20=0,0,ROUND((95*0.3*$E20)/25,0)+1)</f>
        <v>20</v>
      </c>
      <c r="F26" s="65">
        <f>IF($E20=0,0,ROUND((95*0.3*$E20)/25,0)+1)</f>
        <v>20</v>
      </c>
      <c r="G26" s="66"/>
      <c r="H26" s="64">
        <f>IF($H20=0,0,ROUND((95*0.3*$H20)/25,0)+1)</f>
        <v>16</v>
      </c>
      <c r="I26" s="65">
        <f>IF($H20=0,0,ROUND((95*0.3*$H20)/25,0)+1)</f>
        <v>16</v>
      </c>
      <c r="J26" s="66"/>
      <c r="K26" s="64">
        <f>IF($K20=0,0,ROUND((95*0.3*$K20)/25,0)+1)</f>
        <v>0</v>
      </c>
      <c r="L26" s="65">
        <f>IF($K20=0,0,ROUND((95*0.3*$K20)/25,0)+1)</f>
        <v>0</v>
      </c>
      <c r="M26" s="66"/>
      <c r="N26" s="64">
        <f>IF($N20=0,0,ROUND((95*0.3*$N20)/25,0)+1)</f>
        <v>0</v>
      </c>
      <c r="O26" s="65">
        <f>IF($N20=0,0,ROUND((95*0.3*$N20)/25,0)+1)</f>
        <v>0</v>
      </c>
      <c r="P26" s="66"/>
      <c r="Q26" s="109">
        <f>IF($Q20=0,0,ROUND((95*0.3*$Q20)/25,0)+1)</f>
        <v>30</v>
      </c>
      <c r="R26" s="102">
        <f>IF($Q20=0,0,ROUND((95*0.3*$Q20)/25,0)+1)</f>
        <v>30</v>
      </c>
      <c r="S26" s="66"/>
      <c r="T26" s="64">
        <f>IF($T20=0,0,ROUND((95*0.3*$T20)/25,0)+1)</f>
        <v>0</v>
      </c>
      <c r="U26" s="80">
        <f>IF($T20=0,0,ROUND((95*0.3*$T20)/25,0)+1)</f>
        <v>0</v>
      </c>
      <c r="V26" s="66"/>
      <c r="W26" s="107">
        <v>0.25</v>
      </c>
      <c r="X26" s="63"/>
    </row>
    <row r="27" spans="1:25" ht="15" thickBot="1">
      <c r="A27" s="49" t="s">
        <v>80</v>
      </c>
      <c r="B27" s="64">
        <f>IF($B21=0,0,ROUND((95*0.1*$B21)/20,0))</f>
        <v>8</v>
      </c>
      <c r="C27" s="65">
        <f>IF($B21=0,0,ROUND((95*0.1*$B21)/20,0))</f>
        <v>8</v>
      </c>
      <c r="D27" s="66"/>
      <c r="E27" s="65">
        <f>IF($E21=0,0,ROUND((95*0.1*$E21)/20,0))</f>
        <v>8</v>
      </c>
      <c r="F27" s="65">
        <f>IF($E21=0,0,ROUND((95*0.1*$E21)/20,0))</f>
        <v>8</v>
      </c>
      <c r="G27" s="66"/>
      <c r="H27" s="64">
        <f>IF($H21=0,0,ROUND((95*0.1*$H21)/20,0))</f>
        <v>9</v>
      </c>
      <c r="I27" s="65">
        <f>IF($H21=0,0,ROUND((95*0.1*$H21)/20,0))</f>
        <v>9</v>
      </c>
      <c r="J27" s="66"/>
      <c r="K27" s="64">
        <f>IF($K21=0,0,ROUND((95*0.1*$K21)/20,0))</f>
        <v>0</v>
      </c>
      <c r="L27" s="65">
        <f>IF($K21=0,0,ROUND((95*0.1*$K21)/20,0))</f>
        <v>0</v>
      </c>
      <c r="M27" s="66"/>
      <c r="N27" s="64">
        <f>IF($N21=0,0,ROUND((95*0.1*$N21)/20,0))</f>
        <v>0</v>
      </c>
      <c r="O27" s="65">
        <f>IF($N21=0,0,ROUND((95*0.1*$N21)/20,0))</f>
        <v>0</v>
      </c>
      <c r="P27" s="66"/>
      <c r="Q27" s="101">
        <f>IF($Q21=0,0,ROUND((95*0.1*$Q21)/20,0))</f>
        <v>10</v>
      </c>
      <c r="R27" s="102">
        <f>IF($Q21=0,0,ROUND((95*0.1*$Q21)/20,0))</f>
        <v>10</v>
      </c>
      <c r="S27" s="66"/>
      <c r="T27" s="64">
        <f>IF($T21=0,0,ROUND((95*0.1*$T21)/20,0))</f>
        <v>0</v>
      </c>
      <c r="U27" s="80">
        <f>IF($T21=0,0,ROUND((95*0.1*$T21)/20,0))</f>
        <v>0</v>
      </c>
      <c r="V27" s="66"/>
      <c r="W27" s="107">
        <v>0.1</v>
      </c>
    </row>
    <row r="28" spans="1:25" ht="15" thickBot="1">
      <c r="A28" s="67" t="s">
        <v>81</v>
      </c>
      <c r="B28" s="68">
        <f>B25+B26+B27</f>
        <v>68</v>
      </c>
      <c r="C28" s="69">
        <f>C25+C26+C27</f>
        <v>69</v>
      </c>
      <c r="D28" s="45"/>
      <c r="E28" s="69">
        <f>E25+E26+E27</f>
        <v>78</v>
      </c>
      <c r="F28" s="69">
        <f>F25+F26+F27</f>
        <v>66</v>
      </c>
      <c r="G28" s="45"/>
      <c r="H28" s="68">
        <f t="shared" ref="H28:I28" si="3">H25+H26+H27</f>
        <v>66</v>
      </c>
      <c r="I28" s="69">
        <f t="shared" si="3"/>
        <v>71</v>
      </c>
      <c r="J28" s="45"/>
      <c r="K28" s="68">
        <f t="shared" ref="K28:L28" si="4">K25+K26+K27</f>
        <v>50</v>
      </c>
      <c r="L28" s="69">
        <f t="shared" si="4"/>
        <v>0</v>
      </c>
      <c r="M28" s="45"/>
      <c r="N28" s="68">
        <f t="shared" ref="N28:O28" si="5">N25+N26+N27</f>
        <v>36</v>
      </c>
      <c r="O28" s="69">
        <f t="shared" si="5"/>
        <v>0</v>
      </c>
      <c r="P28" s="45"/>
      <c r="Q28" s="103">
        <f t="shared" ref="Q28:R28" si="6">Q25+Q26+Q27</f>
        <v>100</v>
      </c>
      <c r="R28" s="104">
        <f t="shared" si="6"/>
        <v>100</v>
      </c>
      <c r="S28" s="45"/>
      <c r="T28" s="68">
        <f t="shared" ref="T28:U28" si="7">T25+T26+T27</f>
        <v>0</v>
      </c>
      <c r="U28" s="106">
        <f t="shared" si="7"/>
        <v>0</v>
      </c>
      <c r="V28" s="45"/>
    </row>
    <row r="29" spans="1:25" ht="15" thickBot="1">
      <c r="A29" s="70"/>
      <c r="B29" s="70"/>
      <c r="C29" s="70"/>
      <c r="D29" s="56"/>
      <c r="E29" s="70"/>
      <c r="F29" s="70"/>
      <c r="G29" s="56"/>
      <c r="H29" s="70"/>
      <c r="I29" s="70"/>
      <c r="J29" s="56"/>
      <c r="K29" s="70"/>
      <c r="L29" s="70"/>
      <c r="M29" s="56"/>
      <c r="N29" s="70"/>
      <c r="O29" s="70"/>
      <c r="P29" s="56"/>
      <c r="Q29" s="98"/>
      <c r="R29" s="99"/>
      <c r="S29" s="56"/>
      <c r="T29" s="71"/>
      <c r="U29" s="72"/>
      <c r="V29" s="56"/>
    </row>
    <row r="30" spans="1:25" ht="15" thickBot="1">
      <c r="A30" s="73" t="s">
        <v>82</v>
      </c>
      <c r="B30" s="174">
        <f>SUM(B28:C28)</f>
        <v>137</v>
      </c>
      <c r="C30" s="175"/>
      <c r="D30" s="45"/>
      <c r="E30" s="175">
        <f>SUM(E28:F28)</f>
        <v>144</v>
      </c>
      <c r="F30" s="175"/>
      <c r="G30" s="45"/>
      <c r="H30" s="174">
        <f>SUM(H28:I28)</f>
        <v>137</v>
      </c>
      <c r="I30" s="175"/>
      <c r="J30" s="45"/>
      <c r="K30" s="174">
        <f>SUM(K28:L28)</f>
        <v>50</v>
      </c>
      <c r="L30" s="175"/>
      <c r="M30" s="45"/>
      <c r="N30" s="174">
        <f>SUM(N28:O28)</f>
        <v>36</v>
      </c>
      <c r="O30" s="175"/>
      <c r="P30" s="45"/>
      <c r="Q30" s="158">
        <f>SUM(Q28:R28)</f>
        <v>200</v>
      </c>
      <c r="R30" s="159"/>
      <c r="S30" s="45"/>
      <c r="T30" s="174">
        <f>SUM(T28:U28)</f>
        <v>0</v>
      </c>
      <c r="U30" s="176"/>
      <c r="V30" s="45"/>
    </row>
    <row r="31" spans="1:25"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T31"/>
      <c r="U31"/>
    </row>
    <row r="32" spans="1:25"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T32"/>
      <c r="U32"/>
    </row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</sheetData>
  <mergeCells count="56">
    <mergeCell ref="T23:U23"/>
    <mergeCell ref="B30:C30"/>
    <mergeCell ref="E30:F30"/>
    <mergeCell ref="H30:I30"/>
    <mergeCell ref="K30:L30"/>
    <mergeCell ref="N30:O30"/>
    <mergeCell ref="Q30:R30"/>
    <mergeCell ref="T30:U30"/>
    <mergeCell ref="B23:C23"/>
    <mergeCell ref="E23:F23"/>
    <mergeCell ref="H23:I23"/>
    <mergeCell ref="K23:L23"/>
    <mergeCell ref="N23:O23"/>
    <mergeCell ref="Q23:R23"/>
    <mergeCell ref="T20:U20"/>
    <mergeCell ref="B21:C21"/>
    <mergeCell ref="E21:F21"/>
    <mergeCell ref="H21:I21"/>
    <mergeCell ref="K21:L21"/>
    <mergeCell ref="N21:O21"/>
    <mergeCell ref="Q21:R21"/>
    <mergeCell ref="T21:U21"/>
    <mergeCell ref="B20:C20"/>
    <mergeCell ref="E20:F20"/>
    <mergeCell ref="H20:I20"/>
    <mergeCell ref="K20:L20"/>
    <mergeCell ref="N20:O20"/>
    <mergeCell ref="Q20:R20"/>
    <mergeCell ref="T3:U3"/>
    <mergeCell ref="B19:C19"/>
    <mergeCell ref="E19:F19"/>
    <mergeCell ref="H19:I19"/>
    <mergeCell ref="K19:L19"/>
    <mergeCell ref="N19:O19"/>
    <mergeCell ref="Q19:R19"/>
    <mergeCell ref="T19:U19"/>
    <mergeCell ref="B3:C3"/>
    <mergeCell ref="E3:F3"/>
    <mergeCell ref="H3:I3"/>
    <mergeCell ref="K3:L3"/>
    <mergeCell ref="N3:O3"/>
    <mergeCell ref="Q3:R3"/>
    <mergeCell ref="T1:U1"/>
    <mergeCell ref="B2:C2"/>
    <mergeCell ref="E2:F2"/>
    <mergeCell ref="H2:I2"/>
    <mergeCell ref="K2:L2"/>
    <mergeCell ref="N2:O2"/>
    <mergeCell ref="Q2:R2"/>
    <mergeCell ref="T2:U2"/>
    <mergeCell ref="B1:C1"/>
    <mergeCell ref="E1:F1"/>
    <mergeCell ref="H1:I1"/>
    <mergeCell ref="K1:L1"/>
    <mergeCell ref="N1:O1"/>
    <mergeCell ref="Q1:R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c7efbc-3519-4043-a7cf-9257e46b4e16" xsi:nil="true"/>
    <lcf76f155ced4ddcb4097134ff3c332f xmlns="6c8f18e3-0997-44db-a72b-e9780fbf274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B290F1368024BA67AB168B122D2BE" ma:contentTypeVersion="12" ma:contentTypeDescription="Create a new document." ma:contentTypeScope="" ma:versionID="8c60d544a416d85ca27f2a21af50050c">
  <xsd:schema xmlns:xsd="http://www.w3.org/2001/XMLSchema" xmlns:xs="http://www.w3.org/2001/XMLSchema" xmlns:p="http://schemas.microsoft.com/office/2006/metadata/properties" xmlns:ns2="0fc7efbc-3519-4043-a7cf-9257e46b4e16" xmlns:ns3="6c8f18e3-0997-44db-a72b-e9780fbf274d" targetNamespace="http://schemas.microsoft.com/office/2006/metadata/properties" ma:root="true" ma:fieldsID="bcc36db745fcb8e9d0dd306d75d003dc" ns2:_="" ns3:_="">
    <xsd:import namespace="0fc7efbc-3519-4043-a7cf-9257e46b4e16"/>
    <xsd:import namespace="6c8f18e3-0997-44db-a72b-e9780fbf27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c7efbc-3519-4043-a7cf-9257e46b4e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1c2b4eb-0f05-4d71-8b4b-0c502c3bb4be}" ma:internalName="TaxCatchAll" ma:showField="CatchAllData" ma:web="0fc7efbc-3519-4043-a7cf-9257e46b4e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f18e3-0997-44db-a72b-e9780fbf27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b820720-3cae-4e0f-87a0-a0b1591a73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442720-A83D-424C-9172-2619C91FB903}">
  <ds:schemaRefs>
    <ds:schemaRef ds:uri="http://purl.org/dc/dcmitype/"/>
    <ds:schemaRef ds:uri="6c8f18e3-0997-44db-a72b-e9780fbf274d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fc7efbc-3519-4043-a7cf-9257e46b4e16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81B77C6-FB6D-442E-B7A1-26FFCB38D7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EDEB04-E9F9-4C2F-8575-D889460F8F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c7efbc-3519-4043-a7cf-9257e46b4e16"/>
    <ds:schemaRef ds:uri="6c8f18e3-0997-44db-a72b-e9780fbf27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Interview</vt:lpstr>
      <vt:lpstr>Excel Test (o)</vt:lpstr>
      <vt:lpstr>Word Test (o)</vt:lpstr>
      <vt:lpstr>Interview (o)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Neal Thomas</dc:creator>
  <cp:keywords/>
  <dc:description/>
  <cp:lastModifiedBy>Kelly Thomas</cp:lastModifiedBy>
  <cp:revision/>
  <dcterms:created xsi:type="dcterms:W3CDTF">2015-06-05T18:17:20Z</dcterms:created>
  <dcterms:modified xsi:type="dcterms:W3CDTF">2026-06-01T08:31:12Z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0x0101009B9B290F1368024BA67AB168B122D2BE</vt:lpwstr>
  </property>
  <property fmtid="{D5CDD505-2E9C-101B-9397-08002B2CF9AE}" pid="3" name="MediaServiceImageTags">
    <vt:lpwstr/>
  </property>
</Properties>
</file>